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COMPARTIR\Boletín Volumen II Año 2019\"/>
    </mc:Choice>
  </mc:AlternateContent>
  <bookViews>
    <workbookView xWindow="120" yWindow="255" windowWidth="15480" windowHeight="8610"/>
  </bookViews>
  <sheets>
    <sheet name="Cuadro 2" sheetId="54" r:id="rId1"/>
  </sheets>
  <definedNames>
    <definedName name="_xlnm.Print_Area" localSheetId="0">'Cuadro 2'!$A$1:$K$148</definedName>
  </definedNames>
  <calcPr calcId="152511"/>
</workbook>
</file>

<file path=xl/calcChain.xml><?xml version="1.0" encoding="utf-8"?>
<calcChain xmlns="http://schemas.openxmlformats.org/spreadsheetml/2006/main">
  <c r="C127" i="54" l="1"/>
  <c r="D127" i="54"/>
  <c r="E127" i="54"/>
  <c r="F127" i="54"/>
  <c r="B127" i="54"/>
  <c r="F104" i="54"/>
  <c r="E104" i="54"/>
  <c r="D104" i="54"/>
  <c r="C104" i="54"/>
  <c r="B104" i="54"/>
  <c r="B55" i="54"/>
  <c r="C55" i="54"/>
  <c r="D55" i="54"/>
  <c r="E55" i="54"/>
  <c r="B38" i="54"/>
  <c r="C38" i="54"/>
  <c r="D38" i="54"/>
  <c r="E38" i="54"/>
  <c r="B29" i="54"/>
  <c r="C29" i="54"/>
  <c r="D29" i="54"/>
  <c r="E29" i="54"/>
  <c r="K142" i="54" l="1"/>
  <c r="K141" i="54"/>
  <c r="K140" i="54"/>
  <c r="K139" i="54"/>
  <c r="K138" i="54"/>
  <c r="K137" i="54"/>
  <c r="K136" i="54"/>
  <c r="K135" i="54"/>
  <c r="K134" i="54"/>
  <c r="L132" i="54"/>
  <c r="F132" i="54"/>
  <c r="E132" i="54"/>
  <c r="D132" i="54"/>
  <c r="C132" i="54"/>
  <c r="B132" i="54"/>
  <c r="K130" i="54"/>
  <c r="K129" i="54"/>
  <c r="L127" i="54"/>
  <c r="K127" i="54"/>
  <c r="K125" i="54"/>
  <c r="K117" i="54"/>
  <c r="K116" i="54"/>
  <c r="K115" i="54"/>
  <c r="K114" i="54"/>
  <c r="K113" i="54"/>
  <c r="K112" i="54"/>
  <c r="K111" i="54"/>
  <c r="K110" i="54"/>
  <c r="K109" i="54"/>
  <c r="K108" i="54"/>
  <c r="K107" i="54"/>
  <c r="K106" i="54"/>
  <c r="L104" i="54"/>
  <c r="K102" i="54"/>
  <c r="K101" i="54"/>
  <c r="K100" i="54"/>
  <c r="K99" i="54"/>
  <c r="K98" i="54"/>
  <c r="L96" i="54"/>
  <c r="F96" i="54"/>
  <c r="E96" i="54"/>
  <c r="D96" i="54"/>
  <c r="C96" i="54"/>
  <c r="B96" i="54"/>
  <c r="K94" i="54"/>
  <c r="K93" i="54"/>
  <c r="K92" i="54"/>
  <c r="K91" i="54"/>
  <c r="K90" i="54"/>
  <c r="K89" i="54"/>
  <c r="L87" i="54"/>
  <c r="F87" i="54"/>
  <c r="E87" i="54"/>
  <c r="D87" i="54"/>
  <c r="C87" i="54"/>
  <c r="B87" i="54"/>
  <c r="K85" i="54"/>
  <c r="K84" i="54"/>
  <c r="K83" i="54"/>
  <c r="K82" i="54"/>
  <c r="K81" i="54"/>
  <c r="K80" i="54"/>
  <c r="K79" i="54"/>
  <c r="L77" i="54"/>
  <c r="F77" i="54"/>
  <c r="E77" i="54"/>
  <c r="D77" i="54"/>
  <c r="C77" i="54"/>
  <c r="B77" i="54"/>
  <c r="K75" i="54"/>
  <c r="K74" i="54"/>
  <c r="K73" i="54"/>
  <c r="K72" i="54"/>
  <c r="K71" i="54"/>
  <c r="K70" i="54"/>
  <c r="K69" i="54"/>
  <c r="L67" i="54"/>
  <c r="F67" i="54"/>
  <c r="E67" i="54"/>
  <c r="D67" i="54"/>
  <c r="C67" i="54"/>
  <c r="B67" i="54"/>
  <c r="K59" i="54"/>
  <c r="K58" i="54"/>
  <c r="K57" i="54"/>
  <c r="L55" i="54"/>
  <c r="F55" i="54"/>
  <c r="K53" i="54"/>
  <c r="K52" i="54"/>
  <c r="K51" i="54"/>
  <c r="K50" i="54"/>
  <c r="K49" i="54"/>
  <c r="K48" i="54"/>
  <c r="K47" i="54"/>
  <c r="K46" i="54"/>
  <c r="K45" i="54"/>
  <c r="K44" i="54"/>
  <c r="K43" i="54"/>
  <c r="K42" i="54"/>
  <c r="K41" i="54"/>
  <c r="K40" i="54"/>
  <c r="L38" i="54"/>
  <c r="F38" i="54"/>
  <c r="K36" i="54"/>
  <c r="K35" i="54"/>
  <c r="K34" i="54"/>
  <c r="K33" i="54"/>
  <c r="K32" i="54"/>
  <c r="K31" i="54"/>
  <c r="L29" i="54"/>
  <c r="F29" i="54"/>
  <c r="K27" i="54"/>
  <c r="K26" i="54"/>
  <c r="K25" i="54"/>
  <c r="K24" i="54"/>
  <c r="K23" i="54"/>
  <c r="K22" i="54"/>
  <c r="L20" i="54"/>
  <c r="F20" i="54"/>
  <c r="E20" i="54"/>
  <c r="D20" i="54"/>
  <c r="C20" i="54"/>
  <c r="B20" i="54"/>
  <c r="K18" i="54"/>
  <c r="K17" i="54"/>
  <c r="K16" i="54"/>
  <c r="K15" i="54"/>
  <c r="L13" i="54"/>
  <c r="F13" i="54"/>
  <c r="E13" i="54"/>
  <c r="D13" i="54"/>
  <c r="C13" i="54"/>
  <c r="B13" i="54"/>
  <c r="K11" i="54"/>
  <c r="K10" i="54"/>
  <c r="K20" i="54" l="1"/>
  <c r="K38" i="54"/>
  <c r="E8" i="54"/>
  <c r="K13" i="54"/>
  <c r="C8" i="54"/>
  <c r="K96" i="54"/>
  <c r="D8" i="54"/>
  <c r="K67" i="54"/>
  <c r="K104" i="54"/>
  <c r="K29" i="54"/>
  <c r="B8" i="54"/>
  <c r="K55" i="54"/>
  <c r="K87" i="54"/>
  <c r="K132" i="54"/>
  <c r="K77" i="54"/>
  <c r="F8" i="54"/>
  <c r="L8" i="54"/>
  <c r="K8" i="54" l="1"/>
</calcChain>
</file>

<file path=xl/sharedStrings.xml><?xml version="1.0" encoding="utf-8"?>
<sst xmlns="http://schemas.openxmlformats.org/spreadsheetml/2006/main" count="148" uniqueCount="108">
  <si>
    <t>Nacimientos vivos</t>
  </si>
  <si>
    <t>Número</t>
  </si>
  <si>
    <t>Tasa bruta por 1,000 habitantes (1)</t>
  </si>
  <si>
    <t/>
  </si>
  <si>
    <t>..</t>
  </si>
  <si>
    <t xml:space="preserve"> ..  Dato no aplicable al grupo o categoría.</t>
  </si>
  <si>
    <t xml:space="preserve">            Área urbana</t>
  </si>
  <si>
    <t xml:space="preserve">            Área rural</t>
  </si>
  <si>
    <t>Bocas del Toro</t>
  </si>
  <si>
    <t xml:space="preserve">    Bocas del Toro</t>
  </si>
  <si>
    <t xml:space="preserve">    Changuinola</t>
  </si>
  <si>
    <t xml:space="preserve">    Chiriquí Grande</t>
  </si>
  <si>
    <t xml:space="preserve">    Almirante</t>
  </si>
  <si>
    <t>Coclé</t>
  </si>
  <si>
    <t xml:space="preserve">    Aguadulce</t>
  </si>
  <si>
    <t xml:space="preserve">    Antón</t>
  </si>
  <si>
    <t xml:space="preserve">    La Pintada</t>
  </si>
  <si>
    <t xml:space="preserve">    Natá</t>
  </si>
  <si>
    <t xml:space="preserve">    Olá</t>
  </si>
  <si>
    <t xml:space="preserve">    Penonomé</t>
  </si>
  <si>
    <t>Colón</t>
  </si>
  <si>
    <t xml:space="preserve">    Colón</t>
  </si>
  <si>
    <t xml:space="preserve">    Chagres</t>
  </si>
  <si>
    <t xml:space="preserve">    Donoso</t>
  </si>
  <si>
    <t xml:space="preserve">    Portobelo</t>
  </si>
  <si>
    <t xml:space="preserve">    Santa Isabel</t>
  </si>
  <si>
    <t>Chiriquí</t>
  </si>
  <si>
    <t xml:space="preserve">    Alanje</t>
  </si>
  <si>
    <t xml:space="preserve">    Barú</t>
  </si>
  <si>
    <t xml:space="preserve">    Boquerón</t>
  </si>
  <si>
    <t xml:space="preserve">    Boquete</t>
  </si>
  <si>
    <t xml:space="preserve">    Bugaba</t>
  </si>
  <si>
    <t xml:space="preserve">    David</t>
  </si>
  <si>
    <t xml:space="preserve">    Dolega</t>
  </si>
  <si>
    <t xml:space="preserve">    Gualaca</t>
  </si>
  <si>
    <t xml:space="preserve">    Remedios</t>
  </si>
  <si>
    <t xml:space="preserve">    Renacimiento</t>
  </si>
  <si>
    <t xml:space="preserve">    San Félix</t>
  </si>
  <si>
    <t xml:space="preserve">    San Lorenzo</t>
  </si>
  <si>
    <t xml:space="preserve">    Tolé</t>
  </si>
  <si>
    <t>Darién</t>
  </si>
  <si>
    <t xml:space="preserve">    Chepigana</t>
  </si>
  <si>
    <t xml:space="preserve">    Pinogana</t>
  </si>
  <si>
    <t>Herrera</t>
  </si>
  <si>
    <t xml:space="preserve">    Chitré</t>
  </si>
  <si>
    <t xml:space="preserve">    Las Minas</t>
  </si>
  <si>
    <t xml:space="preserve">    Los Pozos</t>
  </si>
  <si>
    <t xml:space="preserve">    Ocú</t>
  </si>
  <si>
    <t xml:space="preserve">    Parita</t>
  </si>
  <si>
    <t xml:space="preserve">    Pesé</t>
  </si>
  <si>
    <t xml:space="preserve">    Santa María</t>
  </si>
  <si>
    <t>Los Santos</t>
  </si>
  <si>
    <t xml:space="preserve">    Guararé</t>
  </si>
  <si>
    <t xml:space="preserve">    Las Tablas</t>
  </si>
  <si>
    <t xml:space="preserve">    Los Santos</t>
  </si>
  <si>
    <t xml:space="preserve">    Macaracas</t>
  </si>
  <si>
    <t xml:space="preserve">    Pedasí</t>
  </si>
  <si>
    <t xml:space="preserve">    Pocrí</t>
  </si>
  <si>
    <t xml:space="preserve">    Tonosí</t>
  </si>
  <si>
    <t>Panamá</t>
  </si>
  <si>
    <t xml:space="preserve">    Balboa</t>
  </si>
  <si>
    <t xml:space="preserve">    Chepo</t>
  </si>
  <si>
    <t xml:space="preserve">    Chimán</t>
  </si>
  <si>
    <t xml:space="preserve">    Panamá</t>
  </si>
  <si>
    <t xml:space="preserve">    San Miguelito</t>
  </si>
  <si>
    <t xml:space="preserve">    Taboga</t>
  </si>
  <si>
    <t xml:space="preserve">Panamá Oeste </t>
  </si>
  <si>
    <t xml:space="preserve">    Arraiján</t>
  </si>
  <si>
    <t xml:space="preserve">    Capira</t>
  </si>
  <si>
    <t xml:space="preserve">    Chame</t>
  </si>
  <si>
    <t xml:space="preserve">    La Chorrera</t>
  </si>
  <si>
    <t xml:space="preserve">    San Carlos</t>
  </si>
  <si>
    <t>Veraguas</t>
  </si>
  <si>
    <t xml:space="preserve">    Atalaya</t>
  </si>
  <si>
    <t xml:space="preserve">    Calobre</t>
  </si>
  <si>
    <t xml:space="preserve">    Cañazas</t>
  </si>
  <si>
    <t xml:space="preserve">    La Mesa</t>
  </si>
  <si>
    <t xml:space="preserve">    Las Palmas</t>
  </si>
  <si>
    <t xml:space="preserve">    Montijo</t>
  </si>
  <si>
    <t xml:space="preserve">    Río de Jesús</t>
  </si>
  <si>
    <t xml:space="preserve">    San Francisco</t>
  </si>
  <si>
    <t xml:space="preserve">    Santa Fe</t>
  </si>
  <si>
    <t xml:space="preserve">    Santiago</t>
  </si>
  <si>
    <t xml:space="preserve">    Soná</t>
  </si>
  <si>
    <t>Comarca Kuna Yala</t>
  </si>
  <si>
    <t>Comarca Emberá</t>
  </si>
  <si>
    <t xml:space="preserve">    Cémaco</t>
  </si>
  <si>
    <t xml:space="preserve">    Sambú</t>
  </si>
  <si>
    <t>Comarca Ngäbe Buglé</t>
  </si>
  <si>
    <t xml:space="preserve">    Besiko</t>
  </si>
  <si>
    <t xml:space="preserve">    Mironó</t>
  </si>
  <si>
    <t xml:space="preserve">    Müna</t>
  </si>
  <si>
    <t xml:space="preserve">    Nole Duima</t>
  </si>
  <si>
    <t xml:space="preserve">    Ñürüm</t>
  </si>
  <si>
    <t xml:space="preserve">    Kankintú</t>
  </si>
  <si>
    <t xml:space="preserve">    Kusapín</t>
  </si>
  <si>
    <t xml:space="preserve">    Jirondai </t>
  </si>
  <si>
    <t xml:space="preserve">    Santa Catalina o Calovébora</t>
  </si>
  <si>
    <t xml:space="preserve">    Mariato</t>
  </si>
  <si>
    <t>Cuadro 2.  NACIMIENTOS VIVOS Y TASA BRUTA DE NATALIDAD EN LA REPÚBLICA, SEGÚN ÁREA,</t>
  </si>
  <si>
    <t xml:space="preserve">Fuente: Los  datos publicados  corresponden a información  recopilada con base en los registros administrativos  de las instalaciones de </t>
  </si>
  <si>
    <t>Área, provincia, comarca                                                                  indígena y distrito de                                                                     residencia</t>
  </si>
  <si>
    <t>TOTAL</t>
  </si>
  <si>
    <t>(1) Con base en la estimación de la población total, por área, provincia, comarca indígena y distrito, al 1 de julio del año respectivo.</t>
  </si>
  <si>
    <t xml:space="preserve">             salud pública (MINSA y CSS), clínicas privadas y oficinas del Registro Civil (Tribunal Electoral). </t>
  </si>
  <si>
    <t>PROVINCIA, COMARCA INDÍGENA Y DISTRITO DE RESIDENCIA:  AÑOS 2015-19</t>
  </si>
  <si>
    <t xml:space="preserve">    Tierras Altas</t>
  </si>
  <si>
    <t xml:space="preserve">    Omar Torrijos Herrera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</si>
</sst>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9"/>
      <name val="Arial"/>
      <family val="2"/>
    </font>
    <font>
      <b/>
      <sz val="10"/>
      <name val="Arial"/>
      <family val="2"/>
    </font>
    <font>
      <sz val="10"/>
      <name val="MS Sans Serif"/>
      <family val="2"/>
    </font>
    <font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FF3FF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</borders>
  <cellStyleXfs count="13">
    <xf numFmtId="0" fontId="0" fillId="0" borderId="0"/>
    <xf numFmtId="0" fontId="4" fillId="0" borderId="0"/>
    <xf numFmtId="0" fontId="4" fillId="0" borderId="0"/>
    <xf numFmtId="0" fontId="7" fillId="0" borderId="0"/>
    <xf numFmtId="0" fontId="4" fillId="0" borderId="0"/>
    <xf numFmtId="0" fontId="4" fillId="0" borderId="0"/>
    <xf numFmtId="0" fontId="3" fillId="0" borderId="0"/>
    <xf numFmtId="0" fontId="2" fillId="0" borderId="0"/>
    <xf numFmtId="0" fontId="4" fillId="0" borderId="0"/>
    <xf numFmtId="0" fontId="1" fillId="0" borderId="0"/>
    <xf numFmtId="0" fontId="4" fillId="0" borderId="0"/>
    <xf numFmtId="0" fontId="7" fillId="0" borderId="0"/>
    <xf numFmtId="0" fontId="7" fillId="0" borderId="0"/>
  </cellStyleXfs>
  <cellXfs count="104">
    <xf numFmtId="0" fontId="0" fillId="0" borderId="0" xfId="0"/>
    <xf numFmtId="0" fontId="5" fillId="0" borderId="0" xfId="0" applyFont="1" applyFill="1"/>
    <xf numFmtId="0" fontId="4" fillId="0" borderId="0" xfId="0" applyFont="1" applyFill="1"/>
    <xf numFmtId="0" fontId="4" fillId="0" borderId="0" xfId="0" applyFont="1" applyFill="1" applyBorder="1"/>
    <xf numFmtId="164" fontId="4" fillId="0" borderId="0" xfId="0" applyNumberFormat="1" applyFont="1" applyFill="1" applyBorder="1" applyAlignment="1">
      <alignment horizontal="right"/>
    </xf>
    <xf numFmtId="0" fontId="4" fillId="0" borderId="2" xfId="0" applyFont="1" applyFill="1" applyBorder="1" applyAlignment="1">
      <alignment vertical="center"/>
    </xf>
    <xf numFmtId="0" fontId="4" fillId="0" borderId="3" xfId="0" applyFont="1" applyFill="1" applyBorder="1" applyAlignment="1">
      <alignment vertical="center"/>
    </xf>
    <xf numFmtId="3" fontId="4" fillId="0" borderId="0" xfId="0" applyNumberFormat="1" applyFont="1" applyFill="1" applyAlignment="1">
      <alignment vertical="center"/>
    </xf>
    <xf numFmtId="0" fontId="4" fillId="0" borderId="0" xfId="0" applyFont="1" applyFill="1" applyAlignment="1">
      <alignment vertical="center"/>
    </xf>
    <xf numFmtId="3" fontId="6" fillId="0" borderId="4" xfId="0" applyNumberFormat="1" applyFont="1" applyFill="1" applyBorder="1" applyAlignment="1">
      <alignment vertical="center"/>
    </xf>
    <xf numFmtId="164" fontId="4" fillId="0" borderId="5" xfId="0" applyNumberFormat="1" applyFont="1" applyFill="1" applyBorder="1" applyAlignment="1">
      <alignment vertical="center"/>
    </xf>
    <xf numFmtId="0" fontId="4" fillId="0" borderId="4" xfId="0" applyFont="1" applyFill="1" applyBorder="1" applyAlignment="1">
      <alignment vertical="center"/>
    </xf>
    <xf numFmtId="3" fontId="4" fillId="0" borderId="4" xfId="0" applyNumberFormat="1" applyFont="1" applyFill="1" applyBorder="1" applyAlignment="1">
      <alignment vertical="center"/>
    </xf>
    <xf numFmtId="3" fontId="4" fillId="0" borderId="6" xfId="0" applyNumberFormat="1" applyFont="1" applyFill="1" applyBorder="1" applyAlignment="1">
      <alignment vertical="center"/>
    </xf>
    <xf numFmtId="164" fontId="4" fillId="0" borderId="6" xfId="0" applyNumberFormat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vertical="center"/>
    </xf>
    <xf numFmtId="3" fontId="4" fillId="0" borderId="4" xfId="0" applyNumberFormat="1" applyFont="1" applyFill="1" applyBorder="1" applyAlignment="1">
      <alignment horizontal="right" vertical="center"/>
    </xf>
    <xf numFmtId="0" fontId="4" fillId="0" borderId="10" xfId="1" applyFont="1" applyBorder="1"/>
    <xf numFmtId="3" fontId="6" fillId="0" borderId="0" xfId="0" applyNumberFormat="1" applyFont="1" applyFill="1" applyAlignment="1">
      <alignment vertical="center"/>
    </xf>
    <xf numFmtId="3" fontId="4" fillId="0" borderId="5" xfId="0" applyNumberFormat="1" applyFont="1" applyFill="1" applyBorder="1" applyAlignment="1">
      <alignment horizontal="right" vertical="center"/>
    </xf>
    <xf numFmtId="164" fontId="4" fillId="0" borderId="5" xfId="0" applyNumberFormat="1" applyFont="1" applyFill="1" applyBorder="1" applyAlignment="1">
      <alignment horizontal="right" vertical="center"/>
    </xf>
    <xf numFmtId="164" fontId="4" fillId="0" borderId="4" xfId="0" applyNumberFormat="1" applyFont="1" applyFill="1" applyBorder="1" applyAlignment="1">
      <alignment vertical="center"/>
    </xf>
    <xf numFmtId="3" fontId="4" fillId="0" borderId="2" xfId="0" applyNumberFormat="1" applyFont="1" applyFill="1" applyBorder="1" applyAlignment="1">
      <alignment vertical="center"/>
    </xf>
    <xf numFmtId="164" fontId="4" fillId="0" borderId="2" xfId="0" applyNumberFormat="1" applyFont="1" applyFill="1" applyBorder="1" applyAlignment="1">
      <alignment vertical="center"/>
    </xf>
    <xf numFmtId="0" fontId="4" fillId="0" borderId="0" xfId="1" applyFont="1" applyBorder="1"/>
    <xf numFmtId="164" fontId="4" fillId="0" borderId="6" xfId="0" applyNumberFormat="1" applyFont="1" applyFill="1" applyBorder="1" applyAlignment="1">
      <alignment vertical="center"/>
    </xf>
    <xf numFmtId="3" fontId="4" fillId="0" borderId="0" xfId="3" applyNumberFormat="1" applyFont="1"/>
    <xf numFmtId="0" fontId="4" fillId="0" borderId="0" xfId="1" applyFont="1" applyFill="1" applyBorder="1"/>
    <xf numFmtId="0" fontId="4" fillId="0" borderId="4" xfId="0" applyFont="1" applyFill="1" applyBorder="1" applyAlignment="1">
      <alignment horizontal="center" vertical="center" wrapText="1"/>
    </xf>
    <xf numFmtId="3" fontId="4" fillId="0" borderId="14" xfId="2" applyNumberFormat="1" applyBorder="1"/>
    <xf numFmtId="3" fontId="4" fillId="0" borderId="15" xfId="2" applyNumberFormat="1" applyBorder="1"/>
    <xf numFmtId="3" fontId="0" fillId="0" borderId="14" xfId="0" applyNumberFormat="1" applyBorder="1"/>
    <xf numFmtId="3" fontId="0" fillId="0" borderId="16" xfId="0" applyNumberFormat="1" applyBorder="1"/>
    <xf numFmtId="3" fontId="4" fillId="0" borderId="10" xfId="0" applyNumberFormat="1" applyFont="1" applyFill="1" applyBorder="1" applyAlignment="1">
      <alignment vertical="center"/>
    </xf>
    <xf numFmtId="3" fontId="0" fillId="0" borderId="4" xfId="0" applyNumberFormat="1" applyBorder="1"/>
    <xf numFmtId="3" fontId="4" fillId="0" borderId="4" xfId="2" applyNumberFormat="1" applyFill="1" applyBorder="1"/>
    <xf numFmtId="3" fontId="4" fillId="0" borderId="14" xfId="2" applyNumberFormat="1" applyFill="1" applyBorder="1"/>
    <xf numFmtId="3" fontId="4" fillId="0" borderId="16" xfId="2" applyNumberFormat="1" applyFill="1" applyBorder="1"/>
    <xf numFmtId="3" fontId="4" fillId="0" borderId="0" xfId="2" applyNumberFormat="1" applyBorder="1"/>
    <xf numFmtId="3" fontId="4" fillId="0" borderId="0" xfId="3" applyNumberFormat="1" applyFont="1" applyFill="1"/>
    <xf numFmtId="3" fontId="0" fillId="0" borderId="14" xfId="0" applyNumberFormat="1" applyFill="1" applyBorder="1"/>
    <xf numFmtId="0" fontId="4" fillId="0" borderId="10" xfId="1" applyFont="1" applyFill="1" applyBorder="1"/>
    <xf numFmtId="3" fontId="0" fillId="0" borderId="16" xfId="0" applyNumberFormat="1" applyFill="1" applyBorder="1"/>
    <xf numFmtId="3" fontId="4" fillId="0" borderId="5" xfId="2" applyNumberFormat="1" applyFill="1" applyBorder="1"/>
    <xf numFmtId="3" fontId="4" fillId="0" borderId="15" xfId="2" applyNumberFormat="1" applyFill="1" applyBorder="1"/>
    <xf numFmtId="164" fontId="4" fillId="0" borderId="3" xfId="0" applyNumberFormat="1" applyFont="1" applyFill="1" applyBorder="1" applyAlignment="1">
      <alignment vertical="center"/>
    </xf>
    <xf numFmtId="3" fontId="0" fillId="0" borderId="13" xfId="0" applyNumberFormat="1" applyFill="1" applyBorder="1"/>
    <xf numFmtId="3" fontId="0" fillId="0" borderId="5" xfId="0" applyNumberFormat="1" applyFill="1" applyBorder="1"/>
    <xf numFmtId="3" fontId="0" fillId="0" borderId="4" xfId="0" applyNumberFormat="1" applyFill="1" applyBorder="1"/>
    <xf numFmtId="3" fontId="4" fillId="0" borderId="0" xfId="2" applyNumberFormat="1" applyFill="1" applyBorder="1"/>
    <xf numFmtId="164" fontId="4" fillId="0" borderId="0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3" fontId="6" fillId="0" borderId="5" xfId="0" applyNumberFormat="1" applyFont="1" applyFill="1" applyBorder="1" applyAlignment="1">
      <alignment vertical="center"/>
    </xf>
    <xf numFmtId="3" fontId="4" fillId="0" borderId="5" xfId="0" applyNumberFormat="1" applyFont="1" applyFill="1" applyBorder="1" applyAlignment="1">
      <alignment vertical="center"/>
    </xf>
    <xf numFmtId="0" fontId="4" fillId="0" borderId="5" xfId="0" applyFont="1" applyFill="1" applyBorder="1" applyAlignment="1">
      <alignment horizontal="center" vertical="center" wrapText="1"/>
    </xf>
    <xf numFmtId="3" fontId="4" fillId="0" borderId="7" xfId="0" applyNumberFormat="1" applyFont="1" applyFill="1" applyBorder="1" applyAlignment="1">
      <alignment vertical="center"/>
    </xf>
    <xf numFmtId="0" fontId="4" fillId="0" borderId="2" xfId="0" applyFont="1" applyFill="1" applyBorder="1" applyAlignment="1">
      <alignment horizontal="center" vertical="center" wrapText="1"/>
    </xf>
    <xf numFmtId="2" fontId="4" fillId="0" borderId="7" xfId="0" applyNumberFormat="1" applyFont="1" applyFill="1" applyBorder="1" applyAlignment="1">
      <alignment vertical="center"/>
    </xf>
    <xf numFmtId="0" fontId="4" fillId="0" borderId="0" xfId="8" applyFont="1" applyFill="1" applyBorder="1" applyAlignment="1">
      <alignment horizontal="centerContinuous"/>
    </xf>
    <xf numFmtId="0" fontId="4" fillId="0" borderId="9" xfId="8" applyFont="1" applyFill="1" applyBorder="1" applyAlignment="1">
      <alignment vertical="center"/>
    </xf>
    <xf numFmtId="0" fontId="6" fillId="0" borderId="10" xfId="8" applyFont="1" applyFill="1" applyBorder="1" applyAlignment="1">
      <alignment horizontal="left" vertical="center"/>
    </xf>
    <xf numFmtId="0" fontId="4" fillId="0" borderId="10" xfId="8" applyFont="1" applyFill="1" applyBorder="1" applyAlignment="1">
      <alignment horizontal="left" vertical="center"/>
    </xf>
    <xf numFmtId="0" fontId="4" fillId="0" borderId="10" xfId="8" applyFont="1" applyFill="1" applyBorder="1" applyAlignment="1">
      <alignment vertical="center"/>
    </xf>
    <xf numFmtId="0" fontId="4" fillId="0" borderId="0" xfId="8" applyFont="1" applyFill="1" applyBorder="1" applyAlignment="1">
      <alignment horizontal="center"/>
    </xf>
    <xf numFmtId="0" fontId="4" fillId="0" borderId="5" xfId="8" applyFont="1" applyFill="1" applyBorder="1" applyAlignment="1">
      <alignment horizontal="center" vertical="center" wrapText="1"/>
    </xf>
    <xf numFmtId="0" fontId="4" fillId="0" borderId="4" xfId="8" applyFont="1" applyFill="1" applyBorder="1" applyAlignment="1">
      <alignment horizontal="center" vertical="center" wrapText="1"/>
    </xf>
    <xf numFmtId="0" fontId="4" fillId="0" borderId="2" xfId="8" applyFont="1" applyFill="1" applyBorder="1" applyAlignment="1">
      <alignment horizontal="center" vertical="center" wrapText="1"/>
    </xf>
    <xf numFmtId="0" fontId="4" fillId="0" borderId="3" xfId="8" applyFont="1" applyFill="1" applyBorder="1" applyAlignment="1">
      <alignment horizontal="center" vertical="center" wrapText="1"/>
    </xf>
    <xf numFmtId="0" fontId="4" fillId="0" borderId="0" xfId="8" applyFont="1" applyFill="1" applyBorder="1" applyAlignment="1">
      <alignment vertical="center"/>
    </xf>
    <xf numFmtId="0" fontId="4" fillId="0" borderId="11" xfId="8" applyFont="1" applyFill="1" applyBorder="1" applyAlignment="1">
      <alignment vertical="center"/>
    </xf>
    <xf numFmtId="0" fontId="4" fillId="0" borderId="0" xfId="8" applyFont="1" applyFill="1" applyBorder="1"/>
    <xf numFmtId="3" fontId="4" fillId="0" borderId="0" xfId="8" applyNumberFormat="1" applyFont="1" applyFill="1" applyBorder="1"/>
    <xf numFmtId="0" fontId="4" fillId="0" borderId="0" xfId="10" applyFont="1" applyFill="1" applyBorder="1"/>
    <xf numFmtId="3" fontId="4" fillId="0" borderId="0" xfId="8" applyNumberFormat="1" applyFont="1" applyFill="1" applyBorder="1" applyAlignment="1">
      <alignment horizontal="left"/>
    </xf>
    <xf numFmtId="164" fontId="4" fillId="0" borderId="4" xfId="0" applyNumberFormat="1" applyFont="1" applyFill="1" applyBorder="1" applyAlignment="1">
      <alignment horizontal="right" vertical="center"/>
    </xf>
    <xf numFmtId="165" fontId="4" fillId="0" borderId="5" xfId="0" applyNumberFormat="1" applyFont="1" applyFill="1" applyBorder="1" applyAlignment="1">
      <alignment horizontal="right" vertical="center"/>
    </xf>
    <xf numFmtId="165" fontId="4" fillId="0" borderId="4" xfId="0" applyNumberFormat="1" applyFont="1" applyFill="1" applyBorder="1" applyAlignment="1">
      <alignment horizontal="right" vertical="center"/>
    </xf>
    <xf numFmtId="164" fontId="4" fillId="0" borderId="0" xfId="0" applyNumberFormat="1" applyFont="1" applyFill="1" applyAlignment="1">
      <alignment vertical="center"/>
    </xf>
    <xf numFmtId="0" fontId="4" fillId="0" borderId="0" xfId="11" applyFont="1"/>
    <xf numFmtId="0" fontId="4" fillId="0" borderId="0" xfId="12" applyFont="1" applyFill="1" applyAlignment="1">
      <alignment horizontal="left"/>
    </xf>
    <xf numFmtId="0" fontId="6" fillId="0" borderId="10" xfId="8" applyFont="1" applyFill="1" applyBorder="1" applyAlignment="1">
      <alignment horizontal="center" vertical="center"/>
    </xf>
    <xf numFmtId="3" fontId="4" fillId="0" borderId="0" xfId="2" applyNumberFormat="1" applyFill="1" applyBorder="1" applyAlignment="1">
      <alignment horizontal="right"/>
    </xf>
    <xf numFmtId="3" fontId="4" fillId="0" borderId="4" xfId="0" applyNumberFormat="1" applyFont="1" applyFill="1" applyBorder="1" applyAlignment="1">
      <alignment horizontal="right"/>
    </xf>
    <xf numFmtId="3" fontId="4" fillId="0" borderId="4" xfId="2" applyNumberFormat="1" applyFill="1" applyBorder="1" applyAlignment="1">
      <alignment horizontal="right"/>
    </xf>
    <xf numFmtId="3" fontId="4" fillId="0" borderId="5" xfId="2" applyNumberFormat="1" applyFill="1" applyBorder="1" applyAlignment="1">
      <alignment horizontal="right"/>
    </xf>
    <xf numFmtId="3" fontId="0" fillId="0" borderId="4" xfId="0" applyNumberFormat="1" applyFill="1" applyBorder="1" applyAlignment="1">
      <alignment horizontal="right"/>
    </xf>
    <xf numFmtId="164" fontId="4" fillId="0" borderId="0" xfId="0" applyNumberFormat="1" applyFont="1" applyFill="1" applyBorder="1" applyAlignment="1">
      <alignment horizontal="right" vertical="center"/>
    </xf>
    <xf numFmtId="3" fontId="0" fillId="0" borderId="10" xfId="0" applyNumberFormat="1" applyFill="1" applyBorder="1" applyAlignment="1">
      <alignment horizontal="right"/>
    </xf>
    <xf numFmtId="0" fontId="6" fillId="0" borderId="4" xfId="0" applyNumberFormat="1" applyFont="1" applyBorder="1"/>
    <xf numFmtId="0" fontId="8" fillId="0" borderId="0" xfId="0" applyFont="1" applyFill="1"/>
    <xf numFmtId="0" fontId="8" fillId="0" borderId="0" xfId="0" applyFont="1" applyFill="1" applyAlignment="1">
      <alignment vertical="center"/>
    </xf>
    <xf numFmtId="0" fontId="8" fillId="0" borderId="0" xfId="0" applyFont="1" applyFill="1" applyBorder="1" applyAlignment="1">
      <alignment vertical="center"/>
    </xf>
    <xf numFmtId="0" fontId="8" fillId="0" borderId="0" xfId="0" applyFont="1" applyFill="1" applyBorder="1"/>
    <xf numFmtId="0" fontId="6" fillId="2" borderId="1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3" fontId="0" fillId="0" borderId="5" xfId="0" applyNumberFormat="1" applyFill="1" applyBorder="1" applyAlignment="1">
      <alignment horizontal="right"/>
    </xf>
    <xf numFmtId="0" fontId="6" fillId="0" borderId="0" xfId="8" applyFont="1" applyFill="1" applyBorder="1" applyAlignment="1">
      <alignment horizontal="center"/>
    </xf>
    <xf numFmtId="0" fontId="6" fillId="2" borderId="12" xfId="8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1" xfId="8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8" xfId="8" applyFont="1" applyFill="1" applyBorder="1" applyAlignment="1">
      <alignment horizontal="center" vertical="center" wrapText="1"/>
    </xf>
  </cellXfs>
  <cellStyles count="13">
    <cellStyle name="Normal" xfId="0" builtinId="0"/>
    <cellStyle name="Normal 2" xfId="2"/>
    <cellStyle name="Normal 2 2" xfId="4"/>
    <cellStyle name="Normal 3" xfId="5"/>
    <cellStyle name="Normal 5" xfId="6"/>
    <cellStyle name="Normal 5 2" xfId="9"/>
    <cellStyle name="Normal 5 3" xfId="7"/>
    <cellStyle name="Normal_221-02 2 2" xfId="8"/>
    <cellStyle name="Normal_221-03" xfId="1"/>
    <cellStyle name="Normal_97-04" xfId="11"/>
    <cellStyle name="Normal_BoletinCuadros1a11" xfId="3"/>
    <cellStyle name="Normal_consultoria1 2 2" xfId="10"/>
    <cellStyle name="Normal_Libro2" xfId="12"/>
  </cellStyles>
  <dxfs count="0"/>
  <tableStyles count="0" defaultTableStyle="TableStyleMedium9" defaultPivotStyle="PivotStyleLight16"/>
  <colors>
    <mruColors>
      <color rgb="FFEFF3FF"/>
      <color rgb="FF3122F2"/>
      <color rgb="FF0D066E"/>
      <color rgb="FF1309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3"/>
  <sheetViews>
    <sheetView tabSelected="1" zoomScaleNormal="100" zoomScaleSheetLayoutView="100" workbookViewId="0">
      <selection sqref="A1:K1"/>
    </sheetView>
  </sheetViews>
  <sheetFormatPr baseColWidth="10" defaultColWidth="11.42578125" defaultRowHeight="12.75" x14ac:dyDescent="0.2"/>
  <cols>
    <col min="1" max="1" width="32.28515625" style="3" customWidth="1"/>
    <col min="2" max="8" width="7.7109375" style="3" customWidth="1"/>
    <col min="9" max="11" width="7.7109375" style="4" customWidth="1"/>
    <col min="12" max="12" width="11.42578125" style="90"/>
    <col min="13" max="16384" width="11.42578125" style="2"/>
  </cols>
  <sheetData>
    <row r="1" spans="1:12" x14ac:dyDescent="0.2">
      <c r="A1" s="97" t="s">
        <v>99</v>
      </c>
      <c r="B1" s="97"/>
      <c r="C1" s="97"/>
      <c r="D1" s="97"/>
      <c r="E1" s="97"/>
      <c r="F1" s="97"/>
      <c r="G1" s="97"/>
      <c r="H1" s="97"/>
      <c r="I1" s="97"/>
      <c r="J1" s="97"/>
      <c r="K1" s="97"/>
    </row>
    <row r="2" spans="1:12" x14ac:dyDescent="0.2">
      <c r="A2" s="97" t="s">
        <v>105</v>
      </c>
      <c r="B2" s="97"/>
      <c r="C2" s="97"/>
      <c r="D2" s="97"/>
      <c r="E2" s="97"/>
      <c r="F2" s="97"/>
      <c r="G2" s="97"/>
      <c r="H2" s="97"/>
      <c r="I2" s="97"/>
      <c r="J2" s="97"/>
      <c r="K2" s="97"/>
    </row>
    <row r="3" spans="1:12" x14ac:dyDescent="0.2">
      <c r="A3" s="59"/>
      <c r="B3" s="59"/>
      <c r="C3" s="59"/>
      <c r="D3" s="59"/>
      <c r="E3" s="59"/>
      <c r="F3" s="59"/>
    </row>
    <row r="4" spans="1:12" ht="27.95" customHeight="1" x14ac:dyDescent="0.2">
      <c r="A4" s="98" t="s">
        <v>101</v>
      </c>
      <c r="B4" s="100" t="s">
        <v>0</v>
      </c>
      <c r="C4" s="101"/>
      <c r="D4" s="101"/>
      <c r="E4" s="101"/>
      <c r="F4" s="101"/>
      <c r="G4" s="101"/>
      <c r="H4" s="101"/>
      <c r="I4" s="101"/>
      <c r="J4" s="101"/>
      <c r="K4" s="102"/>
    </row>
    <row r="5" spans="1:12" ht="27.95" customHeight="1" x14ac:dyDescent="0.2">
      <c r="A5" s="99"/>
      <c r="B5" s="100" t="s">
        <v>1</v>
      </c>
      <c r="C5" s="100"/>
      <c r="D5" s="100"/>
      <c r="E5" s="100"/>
      <c r="F5" s="100"/>
      <c r="G5" s="100" t="s">
        <v>2</v>
      </c>
      <c r="H5" s="100"/>
      <c r="I5" s="100"/>
      <c r="J5" s="100"/>
      <c r="K5" s="103"/>
    </row>
    <row r="6" spans="1:12" ht="27.95" customHeight="1" x14ac:dyDescent="0.2">
      <c r="A6" s="99"/>
      <c r="B6" s="94">
        <v>2015</v>
      </c>
      <c r="C6" s="94">
        <v>2016</v>
      </c>
      <c r="D6" s="94">
        <v>2017</v>
      </c>
      <c r="E6" s="94">
        <v>2018</v>
      </c>
      <c r="F6" s="94">
        <v>2019</v>
      </c>
      <c r="G6" s="94">
        <v>2015</v>
      </c>
      <c r="H6" s="94">
        <v>2016</v>
      </c>
      <c r="I6" s="94">
        <v>2017</v>
      </c>
      <c r="J6" s="94">
        <v>2018</v>
      </c>
      <c r="K6" s="95">
        <v>2019</v>
      </c>
    </row>
    <row r="7" spans="1:12" s="8" customFormat="1" ht="13.5" customHeight="1" x14ac:dyDescent="0.2">
      <c r="A7" s="60"/>
      <c r="B7" s="5"/>
      <c r="D7" s="5"/>
      <c r="E7" s="6"/>
      <c r="F7" s="5"/>
      <c r="G7" s="6"/>
      <c r="H7" s="11"/>
      <c r="I7" s="5"/>
      <c r="J7" s="5"/>
      <c r="K7" s="15"/>
      <c r="L7" s="91"/>
    </row>
    <row r="8" spans="1:12" s="8" customFormat="1" ht="13.9" customHeight="1" x14ac:dyDescent="0.2">
      <c r="A8" s="81" t="s">
        <v>102</v>
      </c>
      <c r="B8" s="9">
        <f>SUM(B13,B20,B29,B38,B55,B67,B77,B87,B96,B104,B125,B127,B132)</f>
        <v>75901</v>
      </c>
      <c r="C8" s="9">
        <f>SUM(C13,C20,C29,C38,C55,C67,C77,C87,C96,C104,C125,C127,C132)</f>
        <v>75184</v>
      </c>
      <c r="D8" s="9">
        <f>SUM(D13,D20,D29,D38,D55,D67,D77,D87,D96,D104,D125,D127,D132)</f>
        <v>76166</v>
      </c>
      <c r="E8" s="9">
        <f>SUM(E13,E20,E29,E38,E55,E67,E77,E87,E96,E104,E125,E127,E132)</f>
        <v>76863</v>
      </c>
      <c r="F8" s="9">
        <f>SUM(F13,F20,F29,F38,F55,F67,F77,F87,F96,F104,F125,F127,F132)</f>
        <v>72456</v>
      </c>
      <c r="G8" s="10">
        <v>19.09265070921094</v>
      </c>
      <c r="H8" s="21">
        <v>18.600000000000001</v>
      </c>
      <c r="I8" s="21">
        <v>18.585527319134194</v>
      </c>
      <c r="J8" s="21">
        <v>18.482089592075376</v>
      </c>
      <c r="K8" s="50">
        <f>F8/L8*1000</f>
        <v>17.174519437717951</v>
      </c>
      <c r="L8" s="91">
        <f>SUM(L13+L20+L29+L38+L55+L67+L77+L87+L96+L104+L125+L127+L132)</f>
        <v>4218808</v>
      </c>
    </row>
    <row r="9" spans="1:12" s="8" customFormat="1" ht="13.9" customHeight="1" x14ac:dyDescent="0.2">
      <c r="A9" s="61"/>
      <c r="B9" s="12"/>
      <c r="C9" s="7"/>
      <c r="D9" s="12"/>
      <c r="E9" s="54"/>
      <c r="F9" s="12"/>
      <c r="G9" s="10"/>
      <c r="H9" s="21"/>
      <c r="I9" s="21"/>
      <c r="J9" s="11"/>
      <c r="K9" s="50"/>
      <c r="L9" s="91"/>
    </row>
    <row r="10" spans="1:12" s="8" customFormat="1" ht="13.9" customHeight="1" x14ac:dyDescent="0.2">
      <c r="A10" s="62" t="s">
        <v>6</v>
      </c>
      <c r="B10" s="12">
        <v>48960</v>
      </c>
      <c r="C10" s="7">
        <v>47818</v>
      </c>
      <c r="D10" s="12">
        <v>47837</v>
      </c>
      <c r="E10" s="54">
        <v>47859</v>
      </c>
      <c r="F10" s="12">
        <v>45274</v>
      </c>
      <c r="G10" s="10">
        <v>18.080845309062063</v>
      </c>
      <c r="H10" s="21">
        <v>17.2</v>
      </c>
      <c r="I10" s="21">
        <v>16.863050330760711</v>
      </c>
      <c r="J10" s="21">
        <v>16.495850962077018</v>
      </c>
      <c r="K10" s="50">
        <f t="shared" ref="K10:K59" si="0">F10/L10*1000</f>
        <v>15.265569454564583</v>
      </c>
      <c r="L10" s="91">
        <v>2965759</v>
      </c>
    </row>
    <row r="11" spans="1:12" s="8" customFormat="1" ht="13.9" customHeight="1" x14ac:dyDescent="0.2">
      <c r="A11" s="62" t="s">
        <v>7</v>
      </c>
      <c r="B11" s="12">
        <v>26941</v>
      </c>
      <c r="C11" s="7">
        <v>27366</v>
      </c>
      <c r="D11" s="12">
        <v>28329</v>
      </c>
      <c r="E11" s="54">
        <v>29004</v>
      </c>
      <c r="F11" s="12">
        <v>27182</v>
      </c>
      <c r="G11" s="10">
        <v>21.254120101044048</v>
      </c>
      <c r="H11" s="21">
        <v>21.6</v>
      </c>
      <c r="I11" s="21">
        <v>22.459430082745268</v>
      </c>
      <c r="J11" s="21">
        <v>23.064664399749347</v>
      </c>
      <c r="K11" s="50">
        <f t="shared" si="0"/>
        <v>21.692687197388132</v>
      </c>
      <c r="L11" s="91">
        <v>1253049</v>
      </c>
    </row>
    <row r="12" spans="1:12" s="8" customFormat="1" ht="13.9" customHeight="1" x14ac:dyDescent="0.2">
      <c r="A12" s="62"/>
      <c r="B12" s="12"/>
      <c r="C12" s="7"/>
      <c r="D12" s="12"/>
      <c r="E12" s="54"/>
      <c r="F12" s="12"/>
      <c r="G12" s="10"/>
      <c r="H12" s="21"/>
      <c r="I12" s="21"/>
      <c r="J12" s="21"/>
      <c r="K12" s="50"/>
      <c r="L12" s="91"/>
    </row>
    <row r="13" spans="1:12" s="8" customFormat="1" ht="13.9" customHeight="1" x14ac:dyDescent="0.2">
      <c r="A13" s="63" t="s">
        <v>8</v>
      </c>
      <c r="B13" s="9">
        <f>SUM(B15:B18)</f>
        <v>4287</v>
      </c>
      <c r="C13" s="9">
        <f>SUM(C15:C18)</f>
        <v>4235</v>
      </c>
      <c r="D13" s="9">
        <f>SUM(D15:D18)</f>
        <v>4447</v>
      </c>
      <c r="E13" s="9">
        <f>SUM(E15:E18)</f>
        <v>4602</v>
      </c>
      <c r="F13" s="9">
        <f>SUM(F15:F18)</f>
        <v>4403</v>
      </c>
      <c r="G13" s="10">
        <v>27.396822556525517</v>
      </c>
      <c r="H13" s="21">
        <v>26.3</v>
      </c>
      <c r="I13" s="21">
        <v>26.850297665769038</v>
      </c>
      <c r="J13" s="21">
        <v>27.019727571629872</v>
      </c>
      <c r="K13" s="50">
        <f t="shared" si="0"/>
        <v>25.142615677160364</v>
      </c>
      <c r="L13" s="91">
        <f>SUM(L15:L18)</f>
        <v>175121</v>
      </c>
    </row>
    <row r="14" spans="1:12" s="8" customFormat="1" ht="13.9" customHeight="1" x14ac:dyDescent="0.2">
      <c r="A14" s="63"/>
      <c r="B14" s="12"/>
      <c r="C14" s="7"/>
      <c r="D14" s="12"/>
      <c r="E14" s="54"/>
      <c r="F14" s="12"/>
      <c r="G14" s="10"/>
      <c r="H14" s="21"/>
      <c r="I14" s="21"/>
      <c r="J14" s="21"/>
      <c r="K14" s="50"/>
      <c r="L14" s="91"/>
    </row>
    <row r="15" spans="1:12" s="8" customFormat="1" ht="13.9" customHeight="1" x14ac:dyDescent="0.2">
      <c r="A15" s="17" t="s">
        <v>9</v>
      </c>
      <c r="B15" s="36">
        <v>488</v>
      </c>
      <c r="C15" s="42">
        <v>465</v>
      </c>
      <c r="D15" s="35">
        <v>500</v>
      </c>
      <c r="E15" s="43">
        <v>529</v>
      </c>
      <c r="F15" s="48">
        <v>485</v>
      </c>
      <c r="G15" s="10">
        <v>25.232678386763187</v>
      </c>
      <c r="H15" s="21">
        <v>23.4</v>
      </c>
      <c r="I15" s="21">
        <v>24.549516374527425</v>
      </c>
      <c r="J15" s="21">
        <v>25.334035726258321</v>
      </c>
      <c r="K15" s="50">
        <f t="shared" si="0"/>
        <v>22.667788371658254</v>
      </c>
      <c r="L15" s="91">
        <v>21396</v>
      </c>
    </row>
    <row r="16" spans="1:12" s="8" customFormat="1" ht="13.9" customHeight="1" x14ac:dyDescent="0.2">
      <c r="A16" s="17" t="s">
        <v>10</v>
      </c>
      <c r="B16" s="36">
        <v>3358</v>
      </c>
      <c r="C16" s="42">
        <v>3348</v>
      </c>
      <c r="D16" s="35">
        <v>2745</v>
      </c>
      <c r="E16" s="43">
        <v>2802</v>
      </c>
      <c r="F16" s="48">
        <v>2770</v>
      </c>
      <c r="G16" s="10">
        <v>27.02811471253451</v>
      </c>
      <c r="H16" s="21">
        <v>26.2</v>
      </c>
      <c r="I16" s="21">
        <v>27.154558404558404</v>
      </c>
      <c r="J16" s="21">
        <v>26.959675945080004</v>
      </c>
      <c r="K16" s="50">
        <f t="shared" si="0"/>
        <v>25.929288863510845</v>
      </c>
      <c r="L16" s="91">
        <v>106829</v>
      </c>
    </row>
    <row r="17" spans="1:12" s="8" customFormat="1" ht="13.9" customHeight="1" x14ac:dyDescent="0.2">
      <c r="A17" s="17" t="s">
        <v>11</v>
      </c>
      <c r="B17" s="36">
        <v>441</v>
      </c>
      <c r="C17" s="42">
        <v>422</v>
      </c>
      <c r="D17" s="35">
        <v>464</v>
      </c>
      <c r="E17" s="43">
        <v>511</v>
      </c>
      <c r="F17" s="48">
        <v>428</v>
      </c>
      <c r="G17" s="10">
        <v>34.193998604326588</v>
      </c>
      <c r="H17" s="21">
        <v>31.8</v>
      </c>
      <c r="I17" s="21">
        <v>33.846378291633236</v>
      </c>
      <c r="J17" s="21">
        <v>36.19492846012183</v>
      </c>
      <c r="K17" s="50">
        <f t="shared" si="0"/>
        <v>29.450216748090554</v>
      </c>
      <c r="L17" s="91">
        <v>14533</v>
      </c>
    </row>
    <row r="18" spans="1:12" s="8" customFormat="1" ht="13.9" customHeight="1" x14ac:dyDescent="0.2">
      <c r="A18" s="17" t="s">
        <v>12</v>
      </c>
      <c r="B18" s="16" t="s">
        <v>4</v>
      </c>
      <c r="C18" s="16" t="s">
        <v>4</v>
      </c>
      <c r="D18" s="16">
        <v>738</v>
      </c>
      <c r="E18" s="19">
        <v>760</v>
      </c>
      <c r="F18" s="48">
        <v>720</v>
      </c>
      <c r="G18" s="20" t="s">
        <v>4</v>
      </c>
      <c r="H18" s="75" t="s">
        <v>4</v>
      </c>
      <c r="I18" s="75">
        <v>24.230087333377107</v>
      </c>
      <c r="J18" s="21">
        <v>24.213075060532688</v>
      </c>
      <c r="K18" s="50">
        <f t="shared" si="0"/>
        <v>22.247628464604642</v>
      </c>
      <c r="L18" s="91">
        <v>32363</v>
      </c>
    </row>
    <row r="19" spans="1:12" s="8" customFormat="1" ht="13.9" customHeight="1" x14ac:dyDescent="0.2">
      <c r="A19" s="63"/>
      <c r="B19" s="12"/>
      <c r="C19" s="33"/>
      <c r="D19" s="12"/>
      <c r="E19" s="54"/>
      <c r="F19" s="12"/>
      <c r="G19" s="10"/>
      <c r="H19" s="21"/>
      <c r="I19" s="21"/>
      <c r="J19" s="21"/>
      <c r="K19" s="50"/>
      <c r="L19" s="91"/>
    </row>
    <row r="20" spans="1:12" s="8" customFormat="1" ht="13.9" customHeight="1" x14ac:dyDescent="0.2">
      <c r="A20" s="63" t="s">
        <v>13</v>
      </c>
      <c r="B20" s="9">
        <f>SUM(B22:B27)</f>
        <v>4390</v>
      </c>
      <c r="C20" s="9">
        <f>SUM(C22:C27)</f>
        <v>4194</v>
      </c>
      <c r="D20" s="9">
        <f>SUM(D22:D27)</f>
        <v>4323</v>
      </c>
      <c r="E20" s="9">
        <f>SUM(E22:E27)</f>
        <v>4221</v>
      </c>
      <c r="F20" s="9">
        <f>SUM(F22:F27)</f>
        <v>3935</v>
      </c>
      <c r="G20" s="10">
        <v>17.083706269214304</v>
      </c>
      <c r="H20" s="21">
        <v>16.2</v>
      </c>
      <c r="I20" s="21">
        <v>16.543632251472395</v>
      </c>
      <c r="J20" s="21">
        <v>16.033944403503838</v>
      </c>
      <c r="K20" s="50">
        <f t="shared" si="0"/>
        <v>14.840712203327186</v>
      </c>
      <c r="L20" s="91">
        <f>SUM(L22:L27)</f>
        <v>265149</v>
      </c>
    </row>
    <row r="21" spans="1:12" s="8" customFormat="1" ht="13.9" customHeight="1" x14ac:dyDescent="0.2">
      <c r="A21" s="63"/>
      <c r="B21" s="12"/>
      <c r="C21" s="33"/>
      <c r="D21" s="12"/>
      <c r="E21" s="54"/>
      <c r="F21" s="12"/>
      <c r="G21" s="10"/>
      <c r="H21" s="21"/>
      <c r="I21" s="21"/>
      <c r="J21" s="21"/>
      <c r="K21" s="50"/>
      <c r="L21" s="91"/>
    </row>
    <row r="22" spans="1:12" s="8" customFormat="1" ht="13.9" customHeight="1" x14ac:dyDescent="0.2">
      <c r="A22" s="17" t="s">
        <v>14</v>
      </c>
      <c r="B22" s="36">
        <v>773</v>
      </c>
      <c r="C22" s="42">
        <v>762</v>
      </c>
      <c r="D22" s="36">
        <v>787</v>
      </c>
      <c r="E22" s="49">
        <v>671</v>
      </c>
      <c r="F22" s="48">
        <v>711</v>
      </c>
      <c r="G22" s="10">
        <v>15.461855422650718</v>
      </c>
      <c r="H22" s="21">
        <v>15.1</v>
      </c>
      <c r="I22" s="21">
        <v>15.468071306432909</v>
      </c>
      <c r="J22" s="21">
        <v>13.083492571072027</v>
      </c>
      <c r="K22" s="50">
        <f t="shared" si="0"/>
        <v>13.760935201672215</v>
      </c>
      <c r="L22" s="91">
        <v>51668</v>
      </c>
    </row>
    <row r="23" spans="1:12" s="8" customFormat="1" ht="13.9" customHeight="1" x14ac:dyDescent="0.2">
      <c r="A23" s="41" t="s">
        <v>15</v>
      </c>
      <c r="B23" s="36">
        <v>991</v>
      </c>
      <c r="C23" s="42">
        <v>965</v>
      </c>
      <c r="D23" s="36">
        <v>920</v>
      </c>
      <c r="E23" s="49">
        <v>935</v>
      </c>
      <c r="F23" s="48">
        <v>818</v>
      </c>
      <c r="G23" s="10">
        <v>17.698324820516483</v>
      </c>
      <c r="H23" s="21">
        <v>17.100000000000001</v>
      </c>
      <c r="I23" s="21">
        <v>16.173264889951479</v>
      </c>
      <c r="J23" s="21">
        <v>16.319905047825177</v>
      </c>
      <c r="K23" s="50">
        <f t="shared" si="0"/>
        <v>14.183659314745457</v>
      </c>
      <c r="L23" s="91">
        <v>57672</v>
      </c>
    </row>
    <row r="24" spans="1:12" s="8" customFormat="1" ht="13.9" customHeight="1" x14ac:dyDescent="0.2">
      <c r="A24" s="41" t="s">
        <v>16</v>
      </c>
      <c r="B24" s="36">
        <v>474</v>
      </c>
      <c r="C24" s="42">
        <v>501</v>
      </c>
      <c r="D24" s="36">
        <v>499</v>
      </c>
      <c r="E24" s="49">
        <v>486</v>
      </c>
      <c r="F24" s="48">
        <v>460</v>
      </c>
      <c r="G24" s="10">
        <v>16.189077495816115</v>
      </c>
      <c r="H24" s="21">
        <v>17</v>
      </c>
      <c r="I24" s="21">
        <v>16.772545460656783</v>
      </c>
      <c r="J24" s="21">
        <v>16.224878146491285</v>
      </c>
      <c r="K24" s="50">
        <f t="shared" si="0"/>
        <v>15.251483704121217</v>
      </c>
      <c r="L24" s="91">
        <v>30161</v>
      </c>
    </row>
    <row r="25" spans="1:12" s="8" customFormat="1" ht="13.9" customHeight="1" x14ac:dyDescent="0.2">
      <c r="A25" s="41" t="s">
        <v>17</v>
      </c>
      <c r="B25" s="36">
        <v>297</v>
      </c>
      <c r="C25" s="42">
        <v>281</v>
      </c>
      <c r="D25" s="36">
        <v>311</v>
      </c>
      <c r="E25" s="49">
        <v>272</v>
      </c>
      <c r="F25" s="48">
        <v>298</v>
      </c>
      <c r="G25" s="10">
        <v>13.131715081575805</v>
      </c>
      <c r="H25" s="21">
        <v>12.3</v>
      </c>
      <c r="I25" s="21">
        <v>13.511165175080372</v>
      </c>
      <c r="J25" s="21">
        <v>11.725654179419752</v>
      </c>
      <c r="K25" s="50">
        <f t="shared" si="0"/>
        <v>12.749208522289724</v>
      </c>
      <c r="L25" s="91">
        <v>23374</v>
      </c>
    </row>
    <row r="26" spans="1:12" s="8" customFormat="1" ht="13.9" customHeight="1" x14ac:dyDescent="0.2">
      <c r="A26" s="41" t="s">
        <v>18</v>
      </c>
      <c r="B26" s="36">
        <v>99</v>
      </c>
      <c r="C26" s="42">
        <v>71</v>
      </c>
      <c r="D26" s="36">
        <v>82</v>
      </c>
      <c r="E26" s="49">
        <v>97</v>
      </c>
      <c r="F26" s="48">
        <v>93</v>
      </c>
      <c r="G26" s="10">
        <v>13.846153846153847</v>
      </c>
      <c r="H26" s="21">
        <v>9.8000000000000007</v>
      </c>
      <c r="I26" s="21">
        <v>11.276127612761275</v>
      </c>
      <c r="J26" s="21">
        <v>13.253176663478618</v>
      </c>
      <c r="K26" s="50">
        <f t="shared" si="0"/>
        <v>12.625576975291882</v>
      </c>
      <c r="L26" s="91">
        <v>7366</v>
      </c>
    </row>
    <row r="27" spans="1:12" s="8" customFormat="1" ht="13.9" customHeight="1" x14ac:dyDescent="0.2">
      <c r="A27" s="41" t="s">
        <v>19</v>
      </c>
      <c r="B27" s="36">
        <v>1756</v>
      </c>
      <c r="C27" s="42">
        <v>1614</v>
      </c>
      <c r="D27" s="36">
        <v>1724</v>
      </c>
      <c r="E27" s="49">
        <v>1760</v>
      </c>
      <c r="F27" s="48">
        <v>1555</v>
      </c>
      <c r="G27" s="10">
        <v>19.100243647754962</v>
      </c>
      <c r="H27" s="21">
        <v>17.399999999999999</v>
      </c>
      <c r="I27" s="21">
        <v>18.437516710336347</v>
      </c>
      <c r="J27" s="21">
        <v>18.682461838948687</v>
      </c>
      <c r="K27" s="50">
        <f t="shared" si="0"/>
        <v>16.384287942006999</v>
      </c>
      <c r="L27" s="91">
        <v>94908</v>
      </c>
    </row>
    <row r="28" spans="1:12" s="8" customFormat="1" ht="13.9" customHeight="1" x14ac:dyDescent="0.2">
      <c r="A28" s="63"/>
      <c r="B28" s="12"/>
      <c r="C28" s="33"/>
      <c r="D28" s="12"/>
      <c r="E28" s="54"/>
      <c r="F28" s="12"/>
      <c r="G28" s="10"/>
      <c r="H28" s="21"/>
      <c r="I28" s="21"/>
      <c r="J28" s="21"/>
      <c r="K28" s="50"/>
      <c r="L28" s="91"/>
    </row>
    <row r="29" spans="1:12" s="8" customFormat="1" ht="13.9" customHeight="1" x14ac:dyDescent="0.2">
      <c r="A29" s="63" t="s">
        <v>20</v>
      </c>
      <c r="B29" s="9">
        <f t="shared" ref="B29:E29" si="1">SUM(B31:B36)</f>
        <v>5921</v>
      </c>
      <c r="C29" s="9">
        <f t="shared" si="1"/>
        <v>5560</v>
      </c>
      <c r="D29" s="9">
        <f t="shared" si="1"/>
        <v>5433</v>
      </c>
      <c r="E29" s="9">
        <f t="shared" si="1"/>
        <v>5444</v>
      </c>
      <c r="F29" s="9">
        <f>SUM(F31:F36)</f>
        <v>5315</v>
      </c>
      <c r="G29" s="10">
        <v>21.395069847441334</v>
      </c>
      <c r="H29" s="21">
        <v>19.8</v>
      </c>
      <c r="I29" s="21">
        <v>19.034505954195264</v>
      </c>
      <c r="J29" s="21">
        <v>18.78770309631286</v>
      </c>
      <c r="K29" s="50">
        <f t="shared" si="0"/>
        <v>18.074542610351628</v>
      </c>
      <c r="L29" s="91">
        <f>SUM(L31:L37)</f>
        <v>294060</v>
      </c>
    </row>
    <row r="30" spans="1:12" s="8" customFormat="1" ht="13.9" customHeight="1" x14ac:dyDescent="0.2">
      <c r="A30" s="63"/>
      <c r="B30" s="12"/>
      <c r="C30" s="33"/>
      <c r="D30" s="12"/>
      <c r="E30" s="54"/>
      <c r="F30" s="12"/>
      <c r="G30" s="10"/>
      <c r="H30" s="21"/>
      <c r="I30" s="21"/>
      <c r="J30" s="21"/>
      <c r="K30" s="50"/>
      <c r="L30" s="91"/>
    </row>
    <row r="31" spans="1:12" s="8" customFormat="1" ht="13.9" customHeight="1" x14ac:dyDescent="0.2">
      <c r="A31" s="41" t="s">
        <v>21</v>
      </c>
      <c r="B31" s="12">
        <v>5096</v>
      </c>
      <c r="C31" s="42">
        <v>4756</v>
      </c>
      <c r="D31" s="36">
        <v>4726</v>
      </c>
      <c r="E31" s="49">
        <v>4660</v>
      </c>
      <c r="F31" s="48">
        <v>4526</v>
      </c>
      <c r="G31" s="10">
        <v>21.415813914395578</v>
      </c>
      <c r="H31" s="21">
        <v>19.7</v>
      </c>
      <c r="I31" s="21">
        <v>19.237579630798038</v>
      </c>
      <c r="J31" s="21">
        <v>18.675184046744064</v>
      </c>
      <c r="K31" s="50">
        <f t="shared" si="0"/>
        <v>17.863486024170566</v>
      </c>
      <c r="L31" s="91">
        <v>253366</v>
      </c>
    </row>
    <row r="32" spans="1:12" s="8" customFormat="1" ht="13.9" customHeight="1" x14ac:dyDescent="0.2">
      <c r="A32" s="41" t="s">
        <v>22</v>
      </c>
      <c r="B32" s="12">
        <v>196</v>
      </c>
      <c r="C32" s="42">
        <v>191</v>
      </c>
      <c r="D32" s="36">
        <v>167</v>
      </c>
      <c r="E32" s="49">
        <v>189</v>
      </c>
      <c r="F32" s="48">
        <v>187</v>
      </c>
      <c r="G32" s="10">
        <v>18.161601186063752</v>
      </c>
      <c r="H32" s="21">
        <v>17.5</v>
      </c>
      <c r="I32" s="21">
        <v>15.080368430558064</v>
      </c>
      <c r="J32" s="21">
        <v>16.859946476360392</v>
      </c>
      <c r="K32" s="50">
        <f t="shared" si="0"/>
        <v>16.487391994357257</v>
      </c>
      <c r="L32" s="91">
        <v>11342</v>
      </c>
    </row>
    <row r="33" spans="1:12" s="8" customFormat="1" ht="13.9" customHeight="1" x14ac:dyDescent="0.2">
      <c r="A33" s="41" t="s">
        <v>23</v>
      </c>
      <c r="B33" s="12">
        <v>366</v>
      </c>
      <c r="C33" s="42">
        <v>324</v>
      </c>
      <c r="D33" s="36">
        <v>293</v>
      </c>
      <c r="E33" s="49">
        <v>365</v>
      </c>
      <c r="F33" s="48">
        <v>266</v>
      </c>
      <c r="G33" s="10">
        <v>25.76557550158395</v>
      </c>
      <c r="H33" s="21">
        <v>22.6</v>
      </c>
      <c r="I33" s="21">
        <v>20.194362120063406</v>
      </c>
      <c r="J33" s="21">
        <v>24.90617536676902</v>
      </c>
      <c r="K33" s="50">
        <f t="shared" si="0"/>
        <v>22.250104558762025</v>
      </c>
      <c r="L33" s="91">
        <v>11955</v>
      </c>
    </row>
    <row r="34" spans="1:12" s="8" customFormat="1" ht="13.9" customHeight="1" x14ac:dyDescent="0.2">
      <c r="A34" s="41" t="s">
        <v>24</v>
      </c>
      <c r="B34" s="12">
        <v>187</v>
      </c>
      <c r="C34" s="42">
        <v>219</v>
      </c>
      <c r="D34" s="36">
        <v>195</v>
      </c>
      <c r="E34" s="49">
        <v>167</v>
      </c>
      <c r="F34" s="48">
        <v>168</v>
      </c>
      <c r="G34" s="10">
        <v>18.623643063439896</v>
      </c>
      <c r="H34" s="21">
        <v>21.5</v>
      </c>
      <c r="I34" s="21">
        <v>18.89351806995446</v>
      </c>
      <c r="J34" s="21">
        <v>15.971690895179801</v>
      </c>
      <c r="K34" s="50">
        <f t="shared" si="0"/>
        <v>15.877516302806919</v>
      </c>
      <c r="L34" s="91">
        <v>10581</v>
      </c>
    </row>
    <row r="35" spans="1:12" s="8" customFormat="1" ht="13.9" customHeight="1" x14ac:dyDescent="0.2">
      <c r="A35" s="41" t="s">
        <v>25</v>
      </c>
      <c r="B35" s="12">
        <v>76</v>
      </c>
      <c r="C35" s="42">
        <v>70</v>
      </c>
      <c r="D35" s="36">
        <v>52</v>
      </c>
      <c r="E35" s="49">
        <v>63</v>
      </c>
      <c r="F35" s="48">
        <v>70</v>
      </c>
      <c r="G35" s="10">
        <v>20.250466293631764</v>
      </c>
      <c r="H35" s="21">
        <v>18.399999999999999</v>
      </c>
      <c r="I35" s="21">
        <v>13.471502590673575</v>
      </c>
      <c r="J35" s="21">
        <v>16.096065406234032</v>
      </c>
      <c r="K35" s="50">
        <f t="shared" si="0"/>
        <v>17.618927762396172</v>
      </c>
      <c r="L35" s="91">
        <v>3973</v>
      </c>
    </row>
    <row r="36" spans="1:12" s="8" customFormat="1" ht="13.9" customHeight="1" x14ac:dyDescent="0.2">
      <c r="A36" s="41" t="s">
        <v>107</v>
      </c>
      <c r="B36" s="16" t="s">
        <v>4</v>
      </c>
      <c r="C36" s="88" t="s">
        <v>4</v>
      </c>
      <c r="D36" s="84" t="s">
        <v>4</v>
      </c>
      <c r="E36" s="82" t="s">
        <v>4</v>
      </c>
      <c r="F36" s="86">
        <v>98</v>
      </c>
      <c r="G36" s="20" t="s">
        <v>4</v>
      </c>
      <c r="H36" s="75" t="s">
        <v>4</v>
      </c>
      <c r="I36" s="75" t="s">
        <v>4</v>
      </c>
      <c r="J36" s="75" t="s">
        <v>4</v>
      </c>
      <c r="K36" s="50">
        <f t="shared" si="0"/>
        <v>34.470629616602181</v>
      </c>
      <c r="L36" s="91">
        <v>2843</v>
      </c>
    </row>
    <row r="37" spans="1:12" s="8" customFormat="1" ht="13.9" customHeight="1" x14ac:dyDescent="0.2">
      <c r="A37" s="63"/>
      <c r="B37" s="12"/>
      <c r="C37" s="33"/>
      <c r="D37" s="12"/>
      <c r="E37" s="54"/>
      <c r="F37" s="12"/>
      <c r="G37" s="10"/>
      <c r="H37" s="21"/>
      <c r="I37" s="21"/>
      <c r="J37" s="21"/>
      <c r="K37" s="50"/>
      <c r="L37" s="91"/>
    </row>
    <row r="38" spans="1:12" s="8" customFormat="1" ht="13.9" customHeight="1" x14ac:dyDescent="0.2">
      <c r="A38" s="63" t="s">
        <v>26</v>
      </c>
      <c r="B38" s="9">
        <f t="shared" ref="B38:E38" si="2">SUM(B40:B53)</f>
        <v>8116</v>
      </c>
      <c r="C38" s="9">
        <f t="shared" si="2"/>
        <v>8153</v>
      </c>
      <c r="D38" s="9">
        <f t="shared" si="2"/>
        <v>8668</v>
      </c>
      <c r="E38" s="9">
        <f t="shared" si="2"/>
        <v>8551</v>
      </c>
      <c r="F38" s="9">
        <f>SUM(F40:F53)</f>
        <v>8103</v>
      </c>
      <c r="G38" s="10">
        <v>17.986153587036494</v>
      </c>
      <c r="H38" s="21">
        <v>18</v>
      </c>
      <c r="I38" s="21">
        <v>18.974609310867933</v>
      </c>
      <c r="J38" s="21">
        <v>18.60907450811413</v>
      </c>
      <c r="K38" s="50">
        <f t="shared" si="0"/>
        <v>17.536835361947468</v>
      </c>
      <c r="L38" s="91">
        <f>SUM(L40:L53)</f>
        <v>462056</v>
      </c>
    </row>
    <row r="39" spans="1:12" s="8" customFormat="1" ht="13.9" customHeight="1" x14ac:dyDescent="0.2">
      <c r="A39" s="63"/>
      <c r="B39" s="12"/>
      <c r="C39" s="33"/>
      <c r="D39" s="12"/>
      <c r="E39" s="54"/>
      <c r="F39" s="12"/>
      <c r="G39" s="10"/>
      <c r="H39" s="21"/>
      <c r="I39" s="21"/>
      <c r="J39" s="21"/>
      <c r="K39" s="50"/>
      <c r="L39" s="91"/>
    </row>
    <row r="40" spans="1:12" s="8" customFormat="1" ht="13.9" customHeight="1" x14ac:dyDescent="0.2">
      <c r="A40" s="41" t="s">
        <v>27</v>
      </c>
      <c r="B40" s="36">
        <v>358</v>
      </c>
      <c r="C40" s="42">
        <v>336</v>
      </c>
      <c r="D40" s="36">
        <v>372</v>
      </c>
      <c r="E40" s="49">
        <v>383</v>
      </c>
      <c r="F40" s="48">
        <v>385</v>
      </c>
      <c r="G40" s="10">
        <v>20.735592238633071</v>
      </c>
      <c r="H40" s="21">
        <v>19.399999999999999</v>
      </c>
      <c r="I40" s="21">
        <v>21.437215467066213</v>
      </c>
      <c r="J40" s="21">
        <v>22.00643530222937</v>
      </c>
      <c r="K40" s="50">
        <f t="shared" si="0"/>
        <v>22.084552285894567</v>
      </c>
      <c r="L40" s="91">
        <v>17433</v>
      </c>
    </row>
    <row r="41" spans="1:12" s="8" customFormat="1" ht="13.9" customHeight="1" x14ac:dyDescent="0.2">
      <c r="A41" s="41" t="s">
        <v>28</v>
      </c>
      <c r="B41" s="36">
        <v>1087</v>
      </c>
      <c r="C41" s="42">
        <v>954</v>
      </c>
      <c r="D41" s="36">
        <v>1094</v>
      </c>
      <c r="E41" s="49">
        <v>1027</v>
      </c>
      <c r="F41" s="48">
        <v>990</v>
      </c>
      <c r="G41" s="10">
        <v>18.765969201022028</v>
      </c>
      <c r="H41" s="21">
        <v>16.399999999999999</v>
      </c>
      <c r="I41" s="21">
        <v>18.785953464411438</v>
      </c>
      <c r="J41" s="21">
        <v>17.595559134442407</v>
      </c>
      <c r="K41" s="50">
        <f t="shared" si="0"/>
        <v>16.931180736078804</v>
      </c>
      <c r="L41" s="91">
        <v>58472</v>
      </c>
    </row>
    <row r="42" spans="1:12" s="8" customFormat="1" ht="13.9" customHeight="1" x14ac:dyDescent="0.2">
      <c r="A42" s="41" t="s">
        <v>29</v>
      </c>
      <c r="B42" s="36">
        <v>345</v>
      </c>
      <c r="C42" s="42">
        <v>317</v>
      </c>
      <c r="D42" s="36">
        <v>371</v>
      </c>
      <c r="E42" s="49">
        <v>403</v>
      </c>
      <c r="F42" s="48">
        <v>411</v>
      </c>
      <c r="G42" s="10">
        <v>21.535580524344571</v>
      </c>
      <c r="H42" s="21">
        <v>19.7</v>
      </c>
      <c r="I42" s="21">
        <v>22.990642622544463</v>
      </c>
      <c r="J42" s="21">
        <v>24.893446167150532</v>
      </c>
      <c r="K42" s="50">
        <f t="shared" si="0"/>
        <v>25.325035430402366</v>
      </c>
      <c r="L42" s="91">
        <v>16229</v>
      </c>
    </row>
    <row r="43" spans="1:12" s="8" customFormat="1" ht="13.9" customHeight="1" x14ac:dyDescent="0.2">
      <c r="A43" s="41" t="s">
        <v>30</v>
      </c>
      <c r="B43" s="36">
        <v>470</v>
      </c>
      <c r="C43" s="42">
        <v>511</v>
      </c>
      <c r="D43" s="36">
        <v>548</v>
      </c>
      <c r="E43" s="49">
        <v>488</v>
      </c>
      <c r="F43" s="48">
        <v>485</v>
      </c>
      <c r="G43" s="10">
        <v>20.524017467248907</v>
      </c>
      <c r="H43" s="21">
        <v>22.2</v>
      </c>
      <c r="I43" s="21">
        <v>23.700371940143587</v>
      </c>
      <c r="J43" s="21">
        <v>21.012745435756116</v>
      </c>
      <c r="K43" s="50">
        <f t="shared" si="0"/>
        <v>20.803843349204307</v>
      </c>
      <c r="L43" s="91">
        <v>23313</v>
      </c>
    </row>
    <row r="44" spans="1:12" s="8" customFormat="1" ht="13.9" customHeight="1" x14ac:dyDescent="0.2">
      <c r="A44" s="41" t="s">
        <v>31</v>
      </c>
      <c r="B44" s="36">
        <v>1607</v>
      </c>
      <c r="C44" s="42">
        <v>1708</v>
      </c>
      <c r="D44" s="36">
        <v>1765</v>
      </c>
      <c r="E44" s="49">
        <v>1751</v>
      </c>
      <c r="F44" s="48">
        <v>1104</v>
      </c>
      <c r="G44" s="10">
        <v>19.451673424922834</v>
      </c>
      <c r="H44" s="21">
        <v>20.6</v>
      </c>
      <c r="I44" s="21">
        <v>21.209863487790809</v>
      </c>
      <c r="J44" s="21">
        <v>20.976088935742009</v>
      </c>
      <c r="K44" s="50">
        <f t="shared" si="0"/>
        <v>18.137311275033266</v>
      </c>
      <c r="L44" s="91">
        <v>60869</v>
      </c>
    </row>
    <row r="45" spans="1:12" s="8" customFormat="1" ht="13.9" customHeight="1" x14ac:dyDescent="0.2">
      <c r="A45" s="41" t="s">
        <v>32</v>
      </c>
      <c r="B45" s="36">
        <v>2647</v>
      </c>
      <c r="C45" s="42">
        <v>2632</v>
      </c>
      <c r="D45" s="36">
        <v>2759</v>
      </c>
      <c r="E45" s="49">
        <v>2679</v>
      </c>
      <c r="F45" s="48">
        <v>2481</v>
      </c>
      <c r="G45" s="10">
        <v>16.049622254829437</v>
      </c>
      <c r="H45" s="21">
        <v>15.8</v>
      </c>
      <c r="I45" s="21">
        <v>16.360003083436609</v>
      </c>
      <c r="J45" s="21">
        <v>15.711596319299046</v>
      </c>
      <c r="K45" s="50">
        <f t="shared" si="0"/>
        <v>14.392286987191387</v>
      </c>
      <c r="L45" s="91">
        <v>172384</v>
      </c>
    </row>
    <row r="46" spans="1:12" s="8" customFormat="1" ht="13.9" customHeight="1" x14ac:dyDescent="0.2">
      <c r="A46" s="41" t="s">
        <v>33</v>
      </c>
      <c r="B46" s="36">
        <v>482</v>
      </c>
      <c r="C46" s="42">
        <v>580</v>
      </c>
      <c r="D46" s="36">
        <v>575</v>
      </c>
      <c r="E46" s="49">
        <v>657</v>
      </c>
      <c r="F46" s="48">
        <v>584</v>
      </c>
      <c r="G46" s="10">
        <v>18.196919359710055</v>
      </c>
      <c r="H46" s="21">
        <v>21.8</v>
      </c>
      <c r="I46" s="21">
        <v>21.570319240724764</v>
      </c>
      <c r="J46" s="21">
        <v>24.569932685115933</v>
      </c>
      <c r="K46" s="50">
        <f t="shared" si="0"/>
        <v>21.786980041037118</v>
      </c>
      <c r="L46" s="91">
        <v>26805</v>
      </c>
    </row>
    <row r="47" spans="1:12" s="8" customFormat="1" ht="13.9" customHeight="1" x14ac:dyDescent="0.2">
      <c r="A47" s="41" t="s">
        <v>34</v>
      </c>
      <c r="B47" s="36">
        <v>129</v>
      </c>
      <c r="C47" s="42">
        <v>135</v>
      </c>
      <c r="D47" s="36">
        <v>142</v>
      </c>
      <c r="E47" s="49">
        <v>145</v>
      </c>
      <c r="F47" s="48">
        <v>154</v>
      </c>
      <c r="G47" s="10">
        <v>12.553522771506422</v>
      </c>
      <c r="H47" s="21">
        <v>13.1</v>
      </c>
      <c r="I47" s="21">
        <v>13.721132476567783</v>
      </c>
      <c r="J47" s="21">
        <v>13.970517390885442</v>
      </c>
      <c r="K47" s="50">
        <f t="shared" si="0"/>
        <v>14.804845222072679</v>
      </c>
      <c r="L47" s="91">
        <v>10402</v>
      </c>
    </row>
    <row r="48" spans="1:12" s="8" customFormat="1" ht="13.9" customHeight="1" x14ac:dyDescent="0.2">
      <c r="A48" s="41" t="s">
        <v>35</v>
      </c>
      <c r="B48" s="36">
        <v>84</v>
      </c>
      <c r="C48" s="42">
        <v>65</v>
      </c>
      <c r="D48" s="36">
        <v>75</v>
      </c>
      <c r="E48" s="49">
        <v>74</v>
      </c>
      <c r="F48" s="48">
        <v>69</v>
      </c>
      <c r="G48" s="10">
        <v>19.644527595884004</v>
      </c>
      <c r="H48" s="21">
        <v>15.1</v>
      </c>
      <c r="I48" s="21">
        <v>17.454037700721436</v>
      </c>
      <c r="J48" s="21">
        <v>17.149478563151796</v>
      </c>
      <c r="K48" s="50">
        <f t="shared" si="0"/>
        <v>15.961138098542678</v>
      </c>
      <c r="L48" s="91">
        <v>4323</v>
      </c>
    </row>
    <row r="49" spans="1:12" s="8" customFormat="1" ht="13.9" customHeight="1" x14ac:dyDescent="0.2">
      <c r="A49" s="41" t="s">
        <v>36</v>
      </c>
      <c r="B49" s="36">
        <v>423</v>
      </c>
      <c r="C49" s="42">
        <v>440</v>
      </c>
      <c r="D49" s="36">
        <v>455</v>
      </c>
      <c r="E49" s="49">
        <v>418</v>
      </c>
      <c r="F49" s="48">
        <v>406</v>
      </c>
      <c r="G49" s="10">
        <v>19.749743206648613</v>
      </c>
      <c r="H49" s="21">
        <v>20.5</v>
      </c>
      <c r="I49" s="21">
        <v>21.194335755543133</v>
      </c>
      <c r="J49" s="21">
        <v>19.459056840929193</v>
      </c>
      <c r="K49" s="50">
        <f t="shared" si="0"/>
        <v>18.892508143322473</v>
      </c>
      <c r="L49" s="91">
        <v>21490</v>
      </c>
    </row>
    <row r="50" spans="1:12" s="8" customFormat="1" ht="13.9" customHeight="1" x14ac:dyDescent="0.2">
      <c r="A50" s="41" t="s">
        <v>37</v>
      </c>
      <c r="B50" s="36">
        <v>100</v>
      </c>
      <c r="C50" s="42">
        <v>145</v>
      </c>
      <c r="D50" s="36">
        <v>142</v>
      </c>
      <c r="E50" s="49">
        <v>146</v>
      </c>
      <c r="F50" s="48">
        <v>141</v>
      </c>
      <c r="G50" s="10">
        <v>14.967819188744199</v>
      </c>
      <c r="H50" s="21">
        <v>21.6</v>
      </c>
      <c r="I50" s="21">
        <v>21.037037037037038</v>
      </c>
      <c r="J50" s="21">
        <v>21.549815498154981</v>
      </c>
      <c r="K50" s="50">
        <f t="shared" si="0"/>
        <v>20.726150227840659</v>
      </c>
      <c r="L50" s="91">
        <v>6803</v>
      </c>
    </row>
    <row r="51" spans="1:12" s="8" customFormat="1" ht="13.9" customHeight="1" x14ac:dyDescent="0.2">
      <c r="A51" s="41" t="s">
        <v>38</v>
      </c>
      <c r="B51" s="36">
        <v>126</v>
      </c>
      <c r="C51" s="42">
        <v>140</v>
      </c>
      <c r="D51" s="36">
        <v>138</v>
      </c>
      <c r="E51" s="49">
        <v>128</v>
      </c>
      <c r="F51" s="48">
        <v>128</v>
      </c>
      <c r="G51" s="10">
        <v>15.915119363395226</v>
      </c>
      <c r="H51" s="21">
        <v>17.600000000000001</v>
      </c>
      <c r="I51" s="21">
        <v>17.301905717151456</v>
      </c>
      <c r="J51" s="21">
        <v>16.002000250031255</v>
      </c>
      <c r="K51" s="50">
        <f t="shared" si="0"/>
        <v>15.952143569292122</v>
      </c>
      <c r="L51" s="91">
        <v>8024</v>
      </c>
    </row>
    <row r="52" spans="1:12" s="8" customFormat="1" ht="13.9" customHeight="1" x14ac:dyDescent="0.2">
      <c r="A52" s="41" t="s">
        <v>39</v>
      </c>
      <c r="B52" s="36">
        <v>258</v>
      </c>
      <c r="C52" s="42">
        <v>190</v>
      </c>
      <c r="D52" s="36">
        <v>232</v>
      </c>
      <c r="E52" s="49">
        <v>252</v>
      </c>
      <c r="F52" s="48">
        <v>222</v>
      </c>
      <c r="G52" s="10">
        <v>20.590582601755788</v>
      </c>
      <c r="H52" s="21">
        <v>15.1</v>
      </c>
      <c r="I52" s="21">
        <v>18.386432081153906</v>
      </c>
      <c r="J52" s="21">
        <v>19.925674072902662</v>
      </c>
      <c r="K52" s="50">
        <f t="shared" si="0"/>
        <v>17.516174846141709</v>
      </c>
      <c r="L52" s="91">
        <v>12674</v>
      </c>
    </row>
    <row r="53" spans="1:12" s="8" customFormat="1" ht="13.9" customHeight="1" x14ac:dyDescent="0.2">
      <c r="A53" s="41" t="s">
        <v>106</v>
      </c>
      <c r="B53" s="82" t="s">
        <v>4</v>
      </c>
      <c r="C53" s="83" t="s">
        <v>4</v>
      </c>
      <c r="D53" s="82" t="s">
        <v>4</v>
      </c>
      <c r="E53" s="84" t="s">
        <v>4</v>
      </c>
      <c r="F53" s="48">
        <v>543</v>
      </c>
      <c r="G53" s="20" t="s">
        <v>4</v>
      </c>
      <c r="H53" s="75" t="s">
        <v>4</v>
      </c>
      <c r="I53" s="75" t="s">
        <v>4</v>
      </c>
      <c r="J53" s="75" t="s">
        <v>4</v>
      </c>
      <c r="K53" s="50">
        <f t="shared" si="0"/>
        <v>23.779286183490257</v>
      </c>
      <c r="L53" s="91">
        <v>22835</v>
      </c>
    </row>
    <row r="54" spans="1:12" s="8" customFormat="1" ht="13.9" customHeight="1" x14ac:dyDescent="0.2">
      <c r="A54" s="63"/>
      <c r="B54" s="12"/>
      <c r="C54" s="33"/>
      <c r="D54" s="12"/>
      <c r="E54" s="54"/>
      <c r="F54" s="12"/>
      <c r="G54" s="10"/>
      <c r="H54" s="21"/>
      <c r="I54" s="21"/>
      <c r="J54" s="11"/>
      <c r="K54" s="50"/>
      <c r="L54" s="91"/>
    </row>
    <row r="55" spans="1:12" s="8" customFormat="1" ht="13.9" customHeight="1" x14ac:dyDescent="0.2">
      <c r="A55" s="63" t="s">
        <v>40</v>
      </c>
      <c r="B55" s="9">
        <f>SUM(B57:B59)</f>
        <v>1039</v>
      </c>
      <c r="C55" s="9">
        <f>SUM(C57:C59)</f>
        <v>970</v>
      </c>
      <c r="D55" s="9">
        <f>SUM(D57:D59)</f>
        <v>1048</v>
      </c>
      <c r="E55" s="9">
        <f>SUM(E57:E59)</f>
        <v>1241</v>
      </c>
      <c r="F55" s="9">
        <f>SUM(F57:F59)</f>
        <v>924</v>
      </c>
      <c r="G55" s="10">
        <v>19.111209211639625</v>
      </c>
      <c r="H55" s="21">
        <v>17.600000000000001</v>
      </c>
      <c r="I55" s="21">
        <v>18.797194769788174</v>
      </c>
      <c r="J55" s="21">
        <v>21.985225078392119</v>
      </c>
      <c r="K55" s="50">
        <f t="shared" si="0"/>
        <v>16.169959575101061</v>
      </c>
      <c r="L55" s="91">
        <f>SUM(L57:L59)</f>
        <v>57143</v>
      </c>
    </row>
    <row r="56" spans="1:12" s="8" customFormat="1" ht="13.9" customHeight="1" x14ac:dyDescent="0.2">
      <c r="A56" s="63"/>
      <c r="B56" s="12"/>
      <c r="C56" s="33"/>
      <c r="D56" s="12"/>
      <c r="E56" s="54"/>
      <c r="F56" s="12"/>
      <c r="G56" s="10"/>
      <c r="H56" s="21"/>
      <c r="I56" s="21"/>
      <c r="J56" s="21"/>
      <c r="K56" s="50"/>
      <c r="L56" s="91"/>
    </row>
    <row r="57" spans="1:12" s="8" customFormat="1" ht="13.9" customHeight="1" x14ac:dyDescent="0.2">
      <c r="A57" s="41" t="s">
        <v>41</v>
      </c>
      <c r="B57" s="44">
        <v>639</v>
      </c>
      <c r="C57" s="42">
        <v>609</v>
      </c>
      <c r="D57" s="36">
        <v>636</v>
      </c>
      <c r="E57" s="49">
        <v>772</v>
      </c>
      <c r="F57" s="48">
        <v>246</v>
      </c>
      <c r="G57" s="10">
        <v>21.745788667687595</v>
      </c>
      <c r="H57" s="21">
        <v>20.399999999999999</v>
      </c>
      <c r="I57" s="21">
        <v>21.070067914527083</v>
      </c>
      <c r="J57" s="21">
        <v>25.244432817762664</v>
      </c>
      <c r="K57" s="50">
        <f t="shared" si="0"/>
        <v>17.305663032008443</v>
      </c>
      <c r="L57" s="91">
        <v>14215</v>
      </c>
    </row>
    <row r="58" spans="1:12" s="8" customFormat="1" ht="13.9" customHeight="1" x14ac:dyDescent="0.2">
      <c r="A58" s="41" t="s">
        <v>42</v>
      </c>
      <c r="B58" s="44">
        <v>400</v>
      </c>
      <c r="C58" s="42">
        <v>361</v>
      </c>
      <c r="D58" s="36">
        <v>412</v>
      </c>
      <c r="E58" s="49">
        <v>469</v>
      </c>
      <c r="F58" s="48">
        <v>403</v>
      </c>
      <c r="G58" s="10">
        <v>16.012169248628958</v>
      </c>
      <c r="H58" s="21">
        <v>14.3</v>
      </c>
      <c r="I58" s="21">
        <v>16.113892365456824</v>
      </c>
      <c r="J58" s="21">
        <v>18.131910616252998</v>
      </c>
      <c r="K58" s="50">
        <f t="shared" si="0"/>
        <v>15.405198776758409</v>
      </c>
      <c r="L58" s="91">
        <v>26160</v>
      </c>
    </row>
    <row r="59" spans="1:12" s="8" customFormat="1" ht="13.9" customHeight="1" x14ac:dyDescent="0.2">
      <c r="A59" s="27" t="s">
        <v>81</v>
      </c>
      <c r="B59" s="85" t="s">
        <v>4</v>
      </c>
      <c r="C59" s="86" t="s">
        <v>4</v>
      </c>
      <c r="D59" s="82" t="s">
        <v>4</v>
      </c>
      <c r="E59" s="85" t="s">
        <v>4</v>
      </c>
      <c r="F59" s="96">
        <v>275</v>
      </c>
      <c r="G59" s="20" t="s">
        <v>4</v>
      </c>
      <c r="H59" s="75" t="s">
        <v>4</v>
      </c>
      <c r="I59" s="87" t="s">
        <v>4</v>
      </c>
      <c r="J59" s="75" t="s">
        <v>4</v>
      </c>
      <c r="K59" s="50">
        <f t="shared" si="0"/>
        <v>16.400286259541986</v>
      </c>
      <c r="L59" s="91">
        <v>16768</v>
      </c>
    </row>
    <row r="60" spans="1:12" x14ac:dyDescent="0.2">
      <c r="A60" s="97" t="s">
        <v>99</v>
      </c>
      <c r="B60" s="97"/>
      <c r="C60" s="97"/>
      <c r="D60" s="97"/>
      <c r="E60" s="97"/>
      <c r="F60" s="97"/>
      <c r="G60" s="97"/>
      <c r="H60" s="97"/>
      <c r="I60" s="97"/>
      <c r="J60" s="97"/>
      <c r="K60" s="97"/>
    </row>
    <row r="61" spans="1:12" x14ac:dyDescent="0.2">
      <c r="A61" s="97" t="s">
        <v>105</v>
      </c>
      <c r="B61" s="97"/>
      <c r="C61" s="97"/>
      <c r="D61" s="97"/>
      <c r="E61" s="97"/>
      <c r="F61" s="97"/>
      <c r="G61" s="97"/>
      <c r="H61" s="97"/>
      <c r="I61" s="97"/>
      <c r="J61" s="97"/>
      <c r="K61" s="97"/>
    </row>
    <row r="62" spans="1:12" s="8" customFormat="1" ht="12.75" customHeight="1" x14ac:dyDescent="0.2">
      <c r="A62" s="64"/>
      <c r="B62" s="64"/>
      <c r="C62" s="64"/>
      <c r="D62" s="64"/>
      <c r="E62" s="64"/>
      <c r="F62" s="64"/>
      <c r="G62" s="64"/>
      <c r="H62" s="64"/>
      <c r="I62" s="64"/>
      <c r="J62" s="64"/>
      <c r="K62" s="64"/>
      <c r="L62" s="91"/>
    </row>
    <row r="63" spans="1:12" s="8" customFormat="1" ht="27.75" customHeight="1" x14ac:dyDescent="0.2">
      <c r="A63" s="98" t="s">
        <v>101</v>
      </c>
      <c r="B63" s="100" t="s">
        <v>0</v>
      </c>
      <c r="C63" s="101"/>
      <c r="D63" s="101"/>
      <c r="E63" s="101"/>
      <c r="F63" s="101"/>
      <c r="G63" s="101"/>
      <c r="H63" s="101"/>
      <c r="I63" s="101"/>
      <c r="J63" s="101"/>
      <c r="K63" s="102"/>
      <c r="L63" s="91"/>
    </row>
    <row r="64" spans="1:12" s="8" customFormat="1" ht="27.75" customHeight="1" x14ac:dyDescent="0.2">
      <c r="A64" s="99"/>
      <c r="B64" s="100" t="s">
        <v>1</v>
      </c>
      <c r="C64" s="100"/>
      <c r="D64" s="100"/>
      <c r="E64" s="100"/>
      <c r="F64" s="100"/>
      <c r="G64" s="100" t="s">
        <v>2</v>
      </c>
      <c r="H64" s="100"/>
      <c r="I64" s="100"/>
      <c r="J64" s="100"/>
      <c r="K64" s="103"/>
      <c r="L64" s="91"/>
    </row>
    <row r="65" spans="1:12" s="8" customFormat="1" ht="27.75" customHeight="1" x14ac:dyDescent="0.2">
      <c r="A65" s="99"/>
      <c r="B65" s="94">
        <v>2015</v>
      </c>
      <c r="C65" s="94">
        <v>2016</v>
      </c>
      <c r="D65" s="94">
        <v>2017</v>
      </c>
      <c r="E65" s="94">
        <v>2018</v>
      </c>
      <c r="F65" s="94">
        <v>2019</v>
      </c>
      <c r="G65" s="94">
        <v>2015</v>
      </c>
      <c r="H65" s="94">
        <v>2016</v>
      </c>
      <c r="I65" s="94">
        <v>2017</v>
      </c>
      <c r="J65" s="94">
        <v>2018</v>
      </c>
      <c r="K65" s="95">
        <v>2019</v>
      </c>
      <c r="L65" s="91"/>
    </row>
    <row r="66" spans="1:12" s="15" customFormat="1" ht="12" customHeight="1" x14ac:dyDescent="0.2">
      <c r="A66" s="60"/>
      <c r="B66" s="22"/>
      <c r="C66" s="22"/>
      <c r="D66" s="22"/>
      <c r="E66" s="22"/>
      <c r="F66" s="22"/>
      <c r="G66" s="23"/>
      <c r="H66" s="23"/>
      <c r="I66" s="23"/>
      <c r="J66" s="23"/>
      <c r="K66" s="45"/>
      <c r="L66" s="92"/>
    </row>
    <row r="67" spans="1:12" s="8" customFormat="1" ht="14.25" customHeight="1" x14ac:dyDescent="0.2">
      <c r="A67" s="63" t="s">
        <v>43</v>
      </c>
      <c r="B67" s="9">
        <f>SUM(B69:B75)</f>
        <v>1617</v>
      </c>
      <c r="C67" s="9">
        <f>SUM(C69:C75)</f>
        <v>1611</v>
      </c>
      <c r="D67" s="9">
        <f>SUM(D69:D75)</f>
        <v>1733</v>
      </c>
      <c r="E67" s="9">
        <f>SUM(E69:E75)</f>
        <v>1632</v>
      </c>
      <c r="F67" s="9">
        <f>SUM(F69:F75)</f>
        <v>1555</v>
      </c>
      <c r="G67" s="10">
        <v>13.692946058091286</v>
      </c>
      <c r="H67" s="21">
        <v>13.6</v>
      </c>
      <c r="I67" s="21">
        <v>14.618181204713585</v>
      </c>
      <c r="J67" s="21">
        <v>13.744778331761218</v>
      </c>
      <c r="K67" s="10">
        <f>F67/L67*1000</f>
        <v>13.082067892146553</v>
      </c>
      <c r="L67" s="91">
        <f>SUM(L69:L75)</f>
        <v>118865</v>
      </c>
    </row>
    <row r="68" spans="1:12" s="8" customFormat="1" ht="14.25" customHeight="1" x14ac:dyDescent="0.2">
      <c r="A68" s="63"/>
      <c r="B68" s="12"/>
      <c r="C68" s="7"/>
      <c r="D68" s="12"/>
      <c r="E68" s="54"/>
      <c r="F68" s="12"/>
      <c r="G68" s="10"/>
      <c r="H68" s="21"/>
      <c r="I68" s="21"/>
      <c r="J68" s="21"/>
      <c r="K68" s="10"/>
      <c r="L68" s="91"/>
    </row>
    <row r="69" spans="1:12" s="8" customFormat="1" ht="14.25" customHeight="1" x14ac:dyDescent="0.2">
      <c r="A69" s="27" t="s">
        <v>44</v>
      </c>
      <c r="B69" s="36">
        <v>869</v>
      </c>
      <c r="C69" s="42">
        <v>862</v>
      </c>
      <c r="D69" s="35">
        <v>992</v>
      </c>
      <c r="E69" s="43">
        <v>859</v>
      </c>
      <c r="F69" s="34">
        <v>838</v>
      </c>
      <c r="G69" s="10">
        <v>15.575151449976701</v>
      </c>
      <c r="H69" s="21">
        <v>15.4</v>
      </c>
      <c r="I69" s="21">
        <v>17.660044150110377</v>
      </c>
      <c r="J69" s="21">
        <v>15.245633962799944</v>
      </c>
      <c r="K69" s="10">
        <f t="shared" ref="K69:K117" si="3">F69/L69*1000</f>
        <v>14.83842408145197</v>
      </c>
      <c r="L69" s="91">
        <v>56475</v>
      </c>
    </row>
    <row r="70" spans="1:12" s="8" customFormat="1" ht="14.25" customHeight="1" x14ac:dyDescent="0.2">
      <c r="A70" s="27" t="s">
        <v>45</v>
      </c>
      <c r="B70" s="36">
        <v>73</v>
      </c>
      <c r="C70" s="42">
        <v>88</v>
      </c>
      <c r="D70" s="35">
        <v>68</v>
      </c>
      <c r="E70" s="43">
        <v>69</v>
      </c>
      <c r="F70" s="34">
        <v>72</v>
      </c>
      <c r="G70" s="10">
        <v>9.3457943925233646</v>
      </c>
      <c r="H70" s="21">
        <v>11.3</v>
      </c>
      <c r="I70" s="21">
        <v>8.7336244541484707</v>
      </c>
      <c r="J70" s="21">
        <v>8.8814519243145842</v>
      </c>
      <c r="K70" s="10">
        <f t="shared" si="3"/>
        <v>9.2867277183025934</v>
      </c>
      <c r="L70" s="91">
        <v>7753</v>
      </c>
    </row>
    <row r="71" spans="1:12" s="8" customFormat="1" ht="14.25" customHeight="1" x14ac:dyDescent="0.2">
      <c r="A71" s="27" t="s">
        <v>46</v>
      </c>
      <c r="B71" s="36">
        <v>75</v>
      </c>
      <c r="C71" s="42">
        <v>77</v>
      </c>
      <c r="D71" s="35">
        <v>63</v>
      </c>
      <c r="E71" s="43">
        <v>81</v>
      </c>
      <c r="F71" s="34">
        <v>71</v>
      </c>
      <c r="G71" s="10">
        <v>9.5822154082023765</v>
      </c>
      <c r="H71" s="21">
        <v>9.8000000000000007</v>
      </c>
      <c r="I71" s="21">
        <v>8.0346894528759076</v>
      </c>
      <c r="J71" s="21">
        <v>10.331632653061225</v>
      </c>
      <c r="K71" s="10">
        <f t="shared" si="3"/>
        <v>9.0503505417463366</v>
      </c>
      <c r="L71" s="91">
        <v>7845</v>
      </c>
    </row>
    <row r="72" spans="1:12" s="8" customFormat="1" ht="14.25" customHeight="1" x14ac:dyDescent="0.2">
      <c r="A72" s="27" t="s">
        <v>47</v>
      </c>
      <c r="B72" s="36">
        <v>217</v>
      </c>
      <c r="C72" s="42">
        <v>175</v>
      </c>
      <c r="D72" s="35">
        <v>188</v>
      </c>
      <c r="E72" s="43">
        <v>177</v>
      </c>
      <c r="F72" s="34">
        <v>187</v>
      </c>
      <c r="G72" s="10">
        <v>13.329238329238329</v>
      </c>
      <c r="H72" s="21">
        <v>10.7</v>
      </c>
      <c r="I72" s="21">
        <v>11.533034783142138</v>
      </c>
      <c r="J72" s="21">
        <v>10.860894643185862</v>
      </c>
      <c r="K72" s="10">
        <f t="shared" si="3"/>
        <v>11.478026025042967</v>
      </c>
      <c r="L72" s="91">
        <v>16292</v>
      </c>
    </row>
    <row r="73" spans="1:12" s="8" customFormat="1" ht="14.25" customHeight="1" x14ac:dyDescent="0.2">
      <c r="A73" s="27" t="s">
        <v>48</v>
      </c>
      <c r="B73" s="36">
        <v>115</v>
      </c>
      <c r="C73" s="42">
        <v>129</v>
      </c>
      <c r="D73" s="35">
        <v>104</v>
      </c>
      <c r="E73" s="43">
        <v>135</v>
      </c>
      <c r="F73" s="34">
        <v>124</v>
      </c>
      <c r="G73" s="10">
        <v>12.250985405347821</v>
      </c>
      <c r="H73" s="21">
        <v>13.7</v>
      </c>
      <c r="I73" s="21">
        <v>11.041511837774712</v>
      </c>
      <c r="J73" s="21">
        <v>14.306909707503179</v>
      </c>
      <c r="K73" s="10">
        <f t="shared" si="3"/>
        <v>13.130029648454045</v>
      </c>
      <c r="L73" s="91">
        <v>9444</v>
      </c>
    </row>
    <row r="74" spans="1:12" s="8" customFormat="1" ht="14.25" customHeight="1" x14ac:dyDescent="0.2">
      <c r="A74" s="27" t="s">
        <v>49</v>
      </c>
      <c r="B74" s="36">
        <v>165</v>
      </c>
      <c r="C74" s="42">
        <v>141</v>
      </c>
      <c r="D74" s="35">
        <v>176</v>
      </c>
      <c r="E74" s="43">
        <v>167</v>
      </c>
      <c r="F74" s="34">
        <v>146</v>
      </c>
      <c r="G74" s="10">
        <v>12.625296503175454</v>
      </c>
      <c r="H74" s="21">
        <v>10.8</v>
      </c>
      <c r="I74" s="21">
        <v>13.443324167430493</v>
      </c>
      <c r="J74" s="21">
        <v>12.743227775658147</v>
      </c>
      <c r="K74" s="10">
        <f t="shared" si="3"/>
        <v>11.140785959557421</v>
      </c>
      <c r="L74" s="91">
        <v>13105</v>
      </c>
    </row>
    <row r="75" spans="1:12" s="8" customFormat="1" ht="14.25" customHeight="1" x14ac:dyDescent="0.2">
      <c r="A75" s="27" t="s">
        <v>50</v>
      </c>
      <c r="B75" s="36">
        <v>103</v>
      </c>
      <c r="C75" s="42">
        <v>139</v>
      </c>
      <c r="D75" s="36">
        <v>142</v>
      </c>
      <c r="E75" s="49">
        <v>144</v>
      </c>
      <c r="F75" s="34">
        <v>117</v>
      </c>
      <c r="G75" s="10">
        <v>13.00176723049735</v>
      </c>
      <c r="H75" s="21">
        <v>17.5</v>
      </c>
      <c r="I75" s="21">
        <v>17.884130982367758</v>
      </c>
      <c r="J75" s="21">
        <v>18.124606670862175</v>
      </c>
      <c r="K75" s="10">
        <f t="shared" si="3"/>
        <v>14.715130172305372</v>
      </c>
      <c r="L75" s="91">
        <v>7951</v>
      </c>
    </row>
    <row r="76" spans="1:12" s="8" customFormat="1" ht="14.25" customHeight="1" x14ac:dyDescent="0.2">
      <c r="A76" s="63"/>
      <c r="B76" s="12"/>
      <c r="C76" s="33"/>
      <c r="D76" s="12"/>
      <c r="E76" s="54"/>
      <c r="F76" s="12"/>
      <c r="G76" s="10"/>
      <c r="H76" s="21"/>
      <c r="I76" s="21"/>
      <c r="J76" s="21"/>
      <c r="K76" s="10"/>
      <c r="L76" s="91"/>
    </row>
    <row r="77" spans="1:12" s="8" customFormat="1" ht="14.25" customHeight="1" x14ac:dyDescent="0.2">
      <c r="A77" s="63" t="s">
        <v>51</v>
      </c>
      <c r="B77" s="9">
        <f>SUM(B79:B85)</f>
        <v>1153</v>
      </c>
      <c r="C77" s="9">
        <f>SUM(C79:C85)</f>
        <v>1068</v>
      </c>
      <c r="D77" s="9">
        <f>SUM(D79:D85)</f>
        <v>1114</v>
      </c>
      <c r="E77" s="9">
        <f>SUM(E79:E85)</f>
        <v>1085</v>
      </c>
      <c r="F77" s="9">
        <f>SUM(F79:F85)</f>
        <v>1118</v>
      </c>
      <c r="G77" s="10">
        <v>12.117708880714661</v>
      </c>
      <c r="H77" s="21">
        <v>11.2</v>
      </c>
      <c r="I77" s="21">
        <v>11.677026446263667</v>
      </c>
      <c r="J77" s="21">
        <v>11.363041315389852</v>
      </c>
      <c r="K77" s="10">
        <f t="shared" si="3"/>
        <v>11.701904961272765</v>
      </c>
      <c r="L77" s="91">
        <f>SUM(L79:L85)</f>
        <v>95540</v>
      </c>
    </row>
    <row r="78" spans="1:12" s="8" customFormat="1" ht="14.25" customHeight="1" x14ac:dyDescent="0.2">
      <c r="A78" s="63"/>
      <c r="B78" s="12"/>
      <c r="C78" s="33"/>
      <c r="D78" s="12"/>
      <c r="E78" s="54"/>
      <c r="F78" s="12"/>
      <c r="G78" s="10"/>
      <c r="H78" s="21"/>
      <c r="I78" s="21"/>
      <c r="J78" s="21"/>
      <c r="K78" s="10"/>
      <c r="L78" s="91"/>
    </row>
    <row r="79" spans="1:12" s="8" customFormat="1" ht="14.25" customHeight="1" x14ac:dyDescent="0.2">
      <c r="A79" s="27" t="s">
        <v>52</v>
      </c>
      <c r="B79" s="12">
        <v>143</v>
      </c>
      <c r="C79" s="40">
        <v>147</v>
      </c>
      <c r="D79" s="37">
        <v>144</v>
      </c>
      <c r="E79" s="54">
        <v>130</v>
      </c>
      <c r="F79" s="34">
        <v>139</v>
      </c>
      <c r="G79" s="10">
        <v>12.914296035401428</v>
      </c>
      <c r="H79" s="21">
        <v>13.2</v>
      </c>
      <c r="I79" s="21">
        <v>12.961296129612961</v>
      </c>
      <c r="J79" s="21">
        <v>11.688545225678835</v>
      </c>
      <c r="K79" s="10">
        <f t="shared" si="3"/>
        <v>12.489891275047174</v>
      </c>
      <c r="L79" s="91">
        <v>11129</v>
      </c>
    </row>
    <row r="80" spans="1:12" s="8" customFormat="1" ht="14.25" customHeight="1" x14ac:dyDescent="0.2">
      <c r="A80" s="27" t="s">
        <v>53</v>
      </c>
      <c r="B80" s="12">
        <v>343</v>
      </c>
      <c r="C80" s="40">
        <v>319</v>
      </c>
      <c r="D80" s="37">
        <v>354</v>
      </c>
      <c r="E80" s="49">
        <v>322</v>
      </c>
      <c r="F80" s="34">
        <v>360</v>
      </c>
      <c r="G80" s="10">
        <v>11.742151929067816</v>
      </c>
      <c r="H80" s="21">
        <v>10.9</v>
      </c>
      <c r="I80" s="21">
        <v>12.046142852281621</v>
      </c>
      <c r="J80" s="21">
        <v>10.928961748633879</v>
      </c>
      <c r="K80" s="10">
        <f t="shared" si="3"/>
        <v>12.195948234975271</v>
      </c>
      <c r="L80" s="91">
        <v>29518</v>
      </c>
    </row>
    <row r="81" spans="1:12" s="8" customFormat="1" ht="14.25" customHeight="1" x14ac:dyDescent="0.2">
      <c r="A81" s="27" t="s">
        <v>54</v>
      </c>
      <c r="B81" s="12">
        <v>372</v>
      </c>
      <c r="C81" s="40">
        <v>343</v>
      </c>
      <c r="D81" s="37">
        <v>334</v>
      </c>
      <c r="E81" s="49">
        <v>364</v>
      </c>
      <c r="F81" s="34">
        <v>351</v>
      </c>
      <c r="G81" s="10">
        <v>13.635863787984311</v>
      </c>
      <c r="H81" s="21">
        <v>12.6</v>
      </c>
      <c r="I81" s="21">
        <v>12.227266071167081</v>
      </c>
      <c r="J81" s="21">
        <v>13.323084806559056</v>
      </c>
      <c r="K81" s="10">
        <f t="shared" si="3"/>
        <v>12.848671205798373</v>
      </c>
      <c r="L81" s="91">
        <v>27318</v>
      </c>
    </row>
    <row r="82" spans="1:12" s="8" customFormat="1" ht="14.25" customHeight="1" x14ac:dyDescent="0.2">
      <c r="A82" s="27" t="s">
        <v>55</v>
      </c>
      <c r="B82" s="12">
        <v>110</v>
      </c>
      <c r="C82" s="40">
        <v>103</v>
      </c>
      <c r="D82" s="37">
        <v>116</v>
      </c>
      <c r="E82" s="49">
        <v>103</v>
      </c>
      <c r="F82" s="34">
        <v>101</v>
      </c>
      <c r="G82" s="10">
        <v>11.767222935387249</v>
      </c>
      <c r="H82" s="21">
        <v>11</v>
      </c>
      <c r="I82" s="21">
        <v>12.437010828776671</v>
      </c>
      <c r="J82" s="21">
        <v>11.060996563573884</v>
      </c>
      <c r="K82" s="10">
        <f t="shared" si="3"/>
        <v>10.863719479401958</v>
      </c>
      <c r="L82" s="91">
        <v>9297</v>
      </c>
    </row>
    <row r="83" spans="1:12" s="8" customFormat="1" ht="14.25" customHeight="1" x14ac:dyDescent="0.2">
      <c r="A83" s="27" t="s">
        <v>56</v>
      </c>
      <c r="B83" s="12">
        <v>60</v>
      </c>
      <c r="C83" s="40">
        <v>50</v>
      </c>
      <c r="D83" s="37">
        <v>54</v>
      </c>
      <c r="E83" s="49">
        <v>58</v>
      </c>
      <c r="F83" s="34">
        <v>53</v>
      </c>
      <c r="G83" s="10">
        <v>12.925463162429988</v>
      </c>
      <c r="H83" s="21">
        <v>10.7</v>
      </c>
      <c r="I83" s="21">
        <v>11.578044596912521</v>
      </c>
      <c r="J83" s="21">
        <v>12.395811070741612</v>
      </c>
      <c r="K83" s="10">
        <f t="shared" si="3"/>
        <v>11.30304969076562</v>
      </c>
      <c r="L83" s="91">
        <v>4689</v>
      </c>
    </row>
    <row r="84" spans="1:12" s="8" customFormat="1" ht="14.25" customHeight="1" x14ac:dyDescent="0.2">
      <c r="A84" s="27" t="s">
        <v>57</v>
      </c>
      <c r="B84" s="12">
        <v>21</v>
      </c>
      <c r="C84" s="40">
        <v>16</v>
      </c>
      <c r="D84" s="37">
        <v>19</v>
      </c>
      <c r="E84" s="49">
        <v>21</v>
      </c>
      <c r="F84" s="34">
        <v>29</v>
      </c>
      <c r="G84" s="10">
        <v>6.1385559777842733</v>
      </c>
      <c r="H84" s="21">
        <v>4.7</v>
      </c>
      <c r="I84" s="21">
        <v>5.513639001741149</v>
      </c>
      <c r="J84" s="21">
        <v>6.0763888888888893</v>
      </c>
      <c r="K84" s="10">
        <f t="shared" si="3"/>
        <v>8.350129570976101</v>
      </c>
      <c r="L84" s="91">
        <v>3473</v>
      </c>
    </row>
    <row r="85" spans="1:12" s="8" customFormat="1" ht="14.25" customHeight="1" x14ac:dyDescent="0.2">
      <c r="A85" s="27" t="s">
        <v>58</v>
      </c>
      <c r="B85" s="12">
        <v>104</v>
      </c>
      <c r="C85" s="40">
        <v>90</v>
      </c>
      <c r="D85" s="37">
        <v>93</v>
      </c>
      <c r="E85" s="49">
        <v>87</v>
      </c>
      <c r="F85" s="34">
        <v>85</v>
      </c>
      <c r="G85" s="10">
        <v>10.22213485354826</v>
      </c>
      <c r="H85" s="21">
        <v>8.9</v>
      </c>
      <c r="I85" s="21">
        <v>9.1616589498571557</v>
      </c>
      <c r="J85" s="21">
        <v>8.5866561389656528</v>
      </c>
      <c r="K85" s="10">
        <f t="shared" si="3"/>
        <v>8.4025306445235266</v>
      </c>
      <c r="L85" s="91">
        <v>10116</v>
      </c>
    </row>
    <row r="86" spans="1:12" s="8" customFormat="1" ht="14.25" customHeight="1" x14ac:dyDescent="0.2">
      <c r="A86" s="63"/>
      <c r="B86" s="12"/>
      <c r="C86" s="7"/>
      <c r="D86" s="12"/>
      <c r="E86" s="54"/>
      <c r="F86" s="12"/>
      <c r="G86" s="10"/>
      <c r="H86" s="21"/>
      <c r="I86" s="21"/>
      <c r="J86" s="21"/>
      <c r="K86" s="10"/>
      <c r="L86" s="91"/>
    </row>
    <row r="87" spans="1:12" s="8" customFormat="1" ht="14.25" customHeight="1" x14ac:dyDescent="0.2">
      <c r="A87" s="63" t="s">
        <v>59</v>
      </c>
      <c r="B87" s="9">
        <f>SUM(B89:B94)</f>
        <v>26975</v>
      </c>
      <c r="C87" s="9">
        <f>SUM(C89:C94)</f>
        <v>27003</v>
      </c>
      <c r="D87" s="9">
        <f>SUM(D89:D94)</f>
        <v>26203</v>
      </c>
      <c r="E87" s="9">
        <f>SUM(E89:E94)</f>
        <v>25734</v>
      </c>
      <c r="F87" s="9">
        <f>SUM(F89:F94)</f>
        <v>24347</v>
      </c>
      <c r="G87" s="10">
        <v>17.784268092484787</v>
      </c>
      <c r="H87" s="21">
        <v>17.5</v>
      </c>
      <c r="I87" s="21">
        <v>16.670589956801393</v>
      </c>
      <c r="J87" s="21">
        <v>16.091292793496951</v>
      </c>
      <c r="K87" s="10">
        <f t="shared" si="3"/>
        <v>14.970111425785213</v>
      </c>
      <c r="L87" s="91">
        <f>SUM(L89:L94)</f>
        <v>1626374</v>
      </c>
    </row>
    <row r="88" spans="1:12" s="8" customFormat="1" ht="14.25" customHeight="1" x14ac:dyDescent="0.2">
      <c r="A88" s="63"/>
      <c r="B88" s="12"/>
      <c r="C88" s="7"/>
      <c r="D88" s="12"/>
      <c r="E88" s="54"/>
      <c r="F88" s="12"/>
      <c r="G88" s="10"/>
      <c r="H88" s="21"/>
      <c r="I88" s="21"/>
      <c r="J88" s="21"/>
      <c r="K88" s="10"/>
      <c r="L88" s="91"/>
    </row>
    <row r="89" spans="1:12" s="8" customFormat="1" ht="14.25" customHeight="1" x14ac:dyDescent="0.2">
      <c r="A89" s="27" t="s">
        <v>60</v>
      </c>
      <c r="B89" s="44">
        <v>12</v>
      </c>
      <c r="C89" s="7">
        <v>16</v>
      </c>
      <c r="D89" s="12">
        <v>16</v>
      </c>
      <c r="E89" s="54">
        <v>20</v>
      </c>
      <c r="F89" s="12">
        <v>16</v>
      </c>
      <c r="G89" s="10">
        <v>3.8071065989847717</v>
      </c>
      <c r="H89" s="21">
        <v>5</v>
      </c>
      <c r="I89" s="21">
        <v>4.9321824907521581</v>
      </c>
      <c r="J89" s="21">
        <v>6.0864272671941571</v>
      </c>
      <c r="K89" s="10">
        <f t="shared" si="3"/>
        <v>4.8019207683073226</v>
      </c>
      <c r="L89" s="91">
        <v>3332</v>
      </c>
    </row>
    <row r="90" spans="1:12" s="8" customFormat="1" ht="14.25" customHeight="1" x14ac:dyDescent="0.2">
      <c r="A90" s="27" t="s">
        <v>61</v>
      </c>
      <c r="B90" s="44">
        <v>1146</v>
      </c>
      <c r="C90" s="46">
        <v>1253</v>
      </c>
      <c r="D90" s="35">
        <v>1290</v>
      </c>
      <c r="E90" s="43">
        <v>1308</v>
      </c>
      <c r="F90" s="35">
        <v>1207</v>
      </c>
      <c r="G90" s="10">
        <v>20.705729307821564</v>
      </c>
      <c r="H90" s="21">
        <v>22.2</v>
      </c>
      <c r="I90" s="21">
        <v>22.468387501306303</v>
      </c>
      <c r="J90" s="21">
        <v>22.392659042662466</v>
      </c>
      <c r="K90" s="10">
        <f t="shared" si="3"/>
        <v>20.326024721296015</v>
      </c>
      <c r="L90" s="91">
        <v>59382</v>
      </c>
    </row>
    <row r="91" spans="1:12" s="8" customFormat="1" ht="14.25" customHeight="1" x14ac:dyDescent="0.2">
      <c r="A91" s="27" t="s">
        <v>62</v>
      </c>
      <c r="B91" s="44">
        <v>58</v>
      </c>
      <c r="C91" s="46">
        <v>59</v>
      </c>
      <c r="D91" s="35">
        <v>54</v>
      </c>
      <c r="E91" s="43">
        <v>58</v>
      </c>
      <c r="F91" s="35">
        <v>57</v>
      </c>
      <c r="G91" s="10">
        <v>16.500711237553343</v>
      </c>
      <c r="H91" s="21">
        <v>16.8</v>
      </c>
      <c r="I91" s="21">
        <v>15.39338654503991</v>
      </c>
      <c r="J91" s="21">
        <v>16.48664013644116</v>
      </c>
      <c r="K91" s="10">
        <f t="shared" si="3"/>
        <v>16.142735768903993</v>
      </c>
      <c r="L91" s="91">
        <v>3531</v>
      </c>
    </row>
    <row r="92" spans="1:12" s="8" customFormat="1" ht="14.25" customHeight="1" x14ac:dyDescent="0.2">
      <c r="A92" s="27" t="s">
        <v>63</v>
      </c>
      <c r="B92" s="44">
        <v>19260</v>
      </c>
      <c r="C92" s="7">
        <v>19385</v>
      </c>
      <c r="D92" s="12">
        <v>18927</v>
      </c>
      <c r="E92" s="54">
        <v>18842</v>
      </c>
      <c r="F92" s="12">
        <v>17808</v>
      </c>
      <c r="G92" s="10">
        <v>17.539897346976691</v>
      </c>
      <c r="H92" s="21">
        <v>17.3</v>
      </c>
      <c r="I92" s="21">
        <v>16.582892118767397</v>
      </c>
      <c r="J92" s="21">
        <v>16.205760347062331</v>
      </c>
      <c r="K92" s="10">
        <f t="shared" si="3"/>
        <v>15.049018323667134</v>
      </c>
      <c r="L92" s="91">
        <v>1183333</v>
      </c>
    </row>
    <row r="93" spans="1:12" s="8" customFormat="1" ht="14.25" customHeight="1" x14ac:dyDescent="0.2">
      <c r="A93" s="27" t="s">
        <v>64</v>
      </c>
      <c r="B93" s="44">
        <v>6492</v>
      </c>
      <c r="C93" s="46">
        <v>6283</v>
      </c>
      <c r="D93" s="12">
        <v>5907</v>
      </c>
      <c r="E93" s="54">
        <v>5497</v>
      </c>
      <c r="F93" s="12">
        <v>5256</v>
      </c>
      <c r="G93" s="10">
        <v>18.265251287880279</v>
      </c>
      <c r="H93" s="21">
        <v>17.399999999999999</v>
      </c>
      <c r="I93" s="21">
        <v>16.185246683216334</v>
      </c>
      <c r="J93" s="21">
        <v>14.856395384977123</v>
      </c>
      <c r="K93" s="10">
        <f t="shared" si="3"/>
        <v>14.000729870621109</v>
      </c>
      <c r="L93" s="91">
        <v>375409</v>
      </c>
    </row>
    <row r="94" spans="1:12" s="8" customFormat="1" ht="14.25" customHeight="1" x14ac:dyDescent="0.2">
      <c r="A94" s="27" t="s">
        <v>65</v>
      </c>
      <c r="B94" s="44">
        <v>7</v>
      </c>
      <c r="C94" s="46">
        <v>7</v>
      </c>
      <c r="D94" s="12">
        <v>9</v>
      </c>
      <c r="E94" s="54">
        <v>9</v>
      </c>
      <c r="F94" s="12">
        <v>3</v>
      </c>
      <c r="G94" s="10">
        <v>5.4730258014073492</v>
      </c>
      <c r="H94" s="21">
        <v>5.4</v>
      </c>
      <c r="I94" s="21">
        <v>6.7924528301886795</v>
      </c>
      <c r="J94" s="21">
        <v>6.6568047337278111</v>
      </c>
      <c r="K94" s="10">
        <f t="shared" si="3"/>
        <v>2.1629416005767843</v>
      </c>
      <c r="L94" s="91">
        <v>1387</v>
      </c>
    </row>
    <row r="95" spans="1:12" s="8" customFormat="1" ht="14.25" customHeight="1" x14ac:dyDescent="0.2">
      <c r="A95" s="63"/>
      <c r="B95" s="12"/>
      <c r="C95" s="7"/>
      <c r="D95" s="12"/>
      <c r="E95" s="54"/>
      <c r="F95" s="12"/>
      <c r="G95" s="10"/>
      <c r="H95" s="21"/>
      <c r="I95" s="21"/>
      <c r="J95" s="21"/>
      <c r="K95" s="10"/>
      <c r="L95" s="91"/>
    </row>
    <row r="96" spans="1:12" s="8" customFormat="1" ht="14.25" customHeight="1" x14ac:dyDescent="0.2">
      <c r="A96" s="63" t="s">
        <v>66</v>
      </c>
      <c r="B96" s="9">
        <f>SUM(B98:B102)</f>
        <v>10891</v>
      </c>
      <c r="C96" s="9">
        <f>SUM(C98:C102)</f>
        <v>10840</v>
      </c>
      <c r="D96" s="9">
        <f>SUM(D98:D102)</f>
        <v>10941</v>
      </c>
      <c r="E96" s="9">
        <f>SUM(E98:E102)</f>
        <v>11122</v>
      </c>
      <c r="F96" s="9">
        <f>SUM(F98:F102)</f>
        <v>10410</v>
      </c>
      <c r="G96" s="76">
        <v>19.695035281437733</v>
      </c>
      <c r="H96" s="21">
        <v>19.2</v>
      </c>
      <c r="I96" s="21">
        <v>18.98417898327671</v>
      </c>
      <c r="J96" s="21">
        <v>18.931160499542976</v>
      </c>
      <c r="K96" s="10">
        <f t="shared" si="3"/>
        <v>17.393076853674266</v>
      </c>
      <c r="L96" s="91">
        <f>SUM(L98:L102)</f>
        <v>598514</v>
      </c>
    </row>
    <row r="97" spans="1:12" s="8" customFormat="1" ht="14.25" customHeight="1" x14ac:dyDescent="0.2">
      <c r="A97" s="63"/>
      <c r="B97" s="16"/>
      <c r="C97" s="7"/>
      <c r="D97" s="12"/>
      <c r="E97" s="54"/>
      <c r="F97" s="12"/>
      <c r="G97" s="76"/>
      <c r="H97" s="21"/>
      <c r="I97" s="21"/>
      <c r="J97" s="21"/>
      <c r="K97" s="10"/>
      <c r="L97" s="91"/>
    </row>
    <row r="98" spans="1:12" s="8" customFormat="1" ht="14.25" customHeight="1" x14ac:dyDescent="0.2">
      <c r="A98" s="27" t="s">
        <v>67</v>
      </c>
      <c r="B98" s="16">
        <v>5303</v>
      </c>
      <c r="C98" s="47">
        <v>5232</v>
      </c>
      <c r="D98" s="35">
        <v>5225</v>
      </c>
      <c r="E98" s="54">
        <v>5169</v>
      </c>
      <c r="F98" s="34">
        <v>4823</v>
      </c>
      <c r="G98" s="77">
        <v>19.626856557028177</v>
      </c>
      <c r="H98" s="21">
        <v>18.899999999999999</v>
      </c>
      <c r="I98" s="21">
        <v>18.434041412206334</v>
      </c>
      <c r="J98" s="21">
        <v>17.83360819193641</v>
      </c>
      <c r="K98" s="10">
        <f t="shared" si="3"/>
        <v>16.283576647264578</v>
      </c>
      <c r="L98" s="91">
        <v>296188</v>
      </c>
    </row>
    <row r="99" spans="1:12" s="8" customFormat="1" ht="14.25" customHeight="1" x14ac:dyDescent="0.2">
      <c r="A99" s="27" t="s">
        <v>68</v>
      </c>
      <c r="B99" s="16">
        <v>716</v>
      </c>
      <c r="C99" s="48">
        <v>700</v>
      </c>
      <c r="D99" s="35">
        <v>791</v>
      </c>
      <c r="E99" s="43">
        <v>733</v>
      </c>
      <c r="F99" s="34">
        <v>715</v>
      </c>
      <c r="G99" s="77">
        <v>16.063175842419348</v>
      </c>
      <c r="H99" s="21">
        <v>15.5</v>
      </c>
      <c r="I99" s="21">
        <v>17.225984886430453</v>
      </c>
      <c r="J99" s="21">
        <v>15.734678544595901</v>
      </c>
      <c r="K99" s="10">
        <f t="shared" si="3"/>
        <v>15.134196935060537</v>
      </c>
      <c r="L99" s="91">
        <v>47244</v>
      </c>
    </row>
    <row r="100" spans="1:12" s="8" customFormat="1" ht="14.25" customHeight="1" x14ac:dyDescent="0.2">
      <c r="A100" s="27" t="s">
        <v>69</v>
      </c>
      <c r="B100" s="16">
        <v>461</v>
      </c>
      <c r="C100" s="48">
        <v>479</v>
      </c>
      <c r="D100" s="35">
        <v>425</v>
      </c>
      <c r="E100" s="43">
        <v>478</v>
      </c>
      <c r="F100" s="34">
        <v>455</v>
      </c>
      <c r="G100" s="77">
        <v>15.790375064223326</v>
      </c>
      <c r="H100" s="21">
        <v>16.100000000000001</v>
      </c>
      <c r="I100" s="21">
        <v>14.026402640264026</v>
      </c>
      <c r="J100" s="21">
        <v>15.497843919203708</v>
      </c>
      <c r="K100" s="10">
        <f t="shared" si="3"/>
        <v>14.502916520575017</v>
      </c>
      <c r="L100" s="91">
        <v>31373</v>
      </c>
    </row>
    <row r="101" spans="1:12" s="8" customFormat="1" ht="14.25" customHeight="1" x14ac:dyDescent="0.2">
      <c r="A101" s="27" t="s">
        <v>70</v>
      </c>
      <c r="B101" s="16">
        <v>4107</v>
      </c>
      <c r="C101" s="48">
        <v>4135</v>
      </c>
      <c r="D101" s="36">
        <v>4221</v>
      </c>
      <c r="E101" s="49">
        <v>4460</v>
      </c>
      <c r="F101" s="34">
        <v>4136</v>
      </c>
      <c r="G101" s="77">
        <v>22.004929275610802</v>
      </c>
      <c r="H101" s="21">
        <v>21.8</v>
      </c>
      <c r="I101" s="21">
        <v>21.820606800006203</v>
      </c>
      <c r="J101" s="21">
        <v>22.684502314226133</v>
      </c>
      <c r="K101" s="10">
        <f t="shared" si="3"/>
        <v>20.710236945941077</v>
      </c>
      <c r="L101" s="91">
        <v>199708</v>
      </c>
    </row>
    <row r="102" spans="1:12" s="8" customFormat="1" ht="14.25" customHeight="1" x14ac:dyDescent="0.2">
      <c r="A102" s="27" t="s">
        <v>71</v>
      </c>
      <c r="B102" s="16">
        <v>304</v>
      </c>
      <c r="C102" s="48">
        <v>294</v>
      </c>
      <c r="D102" s="36">
        <v>279</v>
      </c>
      <c r="E102" s="49">
        <v>282</v>
      </c>
      <c r="F102" s="34">
        <v>281</v>
      </c>
      <c r="G102" s="77">
        <v>13.582342954159593</v>
      </c>
      <c r="H102" s="21">
        <v>12.9</v>
      </c>
      <c r="I102" s="21">
        <v>12.016021361815755</v>
      </c>
      <c r="J102" s="21">
        <v>11.942574005844238</v>
      </c>
      <c r="K102" s="10">
        <f t="shared" si="3"/>
        <v>11.707845506437232</v>
      </c>
      <c r="L102" s="91">
        <v>24001</v>
      </c>
    </row>
    <row r="103" spans="1:12" s="8" customFormat="1" ht="14.25" customHeight="1" x14ac:dyDescent="0.2">
      <c r="A103" s="63"/>
      <c r="B103" s="12"/>
      <c r="C103" s="7"/>
      <c r="D103" s="12"/>
      <c r="E103" s="54"/>
      <c r="F103" s="12"/>
      <c r="G103" s="16"/>
      <c r="H103" s="21"/>
      <c r="I103" s="21"/>
      <c r="J103" s="21"/>
      <c r="K103" s="10"/>
      <c r="L103" s="91"/>
    </row>
    <row r="104" spans="1:12" s="8" customFormat="1" ht="14.25" customHeight="1" x14ac:dyDescent="0.2">
      <c r="A104" s="63" t="s">
        <v>72</v>
      </c>
      <c r="B104" s="9">
        <f>SUM(B106:B117)</f>
        <v>4443</v>
      </c>
      <c r="C104" s="9">
        <f>SUM(C106:C117)</f>
        <v>4024</v>
      </c>
      <c r="D104" s="9">
        <f>SUM(D106:D117)</f>
        <v>4120</v>
      </c>
      <c r="E104" s="9">
        <f>SUM(E106:E117)</f>
        <v>4258</v>
      </c>
      <c r="F104" s="9">
        <f>SUM(F106:F117)</f>
        <v>4331</v>
      </c>
      <c r="G104" s="10">
        <v>18.178098725528301</v>
      </c>
      <c r="H104" s="21">
        <v>16.399999999999999</v>
      </c>
      <c r="I104" s="21">
        <v>16.73973370821669</v>
      </c>
      <c r="J104" s="21">
        <v>17.245918371479835</v>
      </c>
      <c r="K104" s="10">
        <f t="shared" si="3"/>
        <v>17.488814588683756</v>
      </c>
      <c r="L104" s="91">
        <f>SUM(L106:L117)</f>
        <v>247644</v>
      </c>
    </row>
    <row r="105" spans="1:12" s="8" customFormat="1" ht="14.25" customHeight="1" x14ac:dyDescent="0.2">
      <c r="A105" s="63"/>
      <c r="B105" s="12"/>
      <c r="C105" s="7"/>
      <c r="D105" s="12"/>
      <c r="E105" s="54"/>
      <c r="F105" s="12"/>
      <c r="G105" s="10"/>
      <c r="H105" s="21"/>
      <c r="I105" s="21"/>
      <c r="J105" s="21"/>
      <c r="K105" s="10"/>
      <c r="L105" s="91"/>
    </row>
    <row r="106" spans="1:12" s="8" customFormat="1" ht="14.25" customHeight="1" x14ac:dyDescent="0.2">
      <c r="A106" s="27" t="s">
        <v>73</v>
      </c>
      <c r="B106" s="44">
        <v>253</v>
      </c>
      <c r="C106" s="7">
        <v>234</v>
      </c>
      <c r="D106" s="36">
        <v>259</v>
      </c>
      <c r="E106" s="49">
        <v>307</v>
      </c>
      <c r="F106" s="34">
        <v>279</v>
      </c>
      <c r="G106" s="10">
        <v>22.7191091954023</v>
      </c>
      <c r="H106" s="21">
        <v>20.9</v>
      </c>
      <c r="I106" s="21">
        <v>23.046805481402384</v>
      </c>
      <c r="J106" s="21">
        <v>27.209075600460871</v>
      </c>
      <c r="K106" s="10">
        <f t="shared" si="3"/>
        <v>24.644466036569206</v>
      </c>
      <c r="L106" s="91">
        <v>11321</v>
      </c>
    </row>
    <row r="107" spans="1:12" s="8" customFormat="1" ht="14.25" customHeight="1" x14ac:dyDescent="0.2">
      <c r="A107" s="27" t="s">
        <v>74</v>
      </c>
      <c r="B107" s="36">
        <v>160</v>
      </c>
      <c r="C107" s="7">
        <v>147</v>
      </c>
      <c r="D107" s="36">
        <v>152</v>
      </c>
      <c r="E107" s="49">
        <v>164</v>
      </c>
      <c r="F107" s="34">
        <v>140</v>
      </c>
      <c r="G107" s="10">
        <v>13.306719893546241</v>
      </c>
      <c r="H107" s="21">
        <v>12.2</v>
      </c>
      <c r="I107" s="21">
        <v>12.561983471074379</v>
      </c>
      <c r="J107" s="21">
        <v>13.514627111660486</v>
      </c>
      <c r="K107" s="10">
        <f t="shared" si="3"/>
        <v>11.514104778353483</v>
      </c>
      <c r="L107" s="91">
        <v>12159</v>
      </c>
    </row>
    <row r="108" spans="1:12" s="8" customFormat="1" ht="14.25" customHeight="1" x14ac:dyDescent="0.2">
      <c r="A108" s="27" t="s">
        <v>75</v>
      </c>
      <c r="B108" s="36">
        <v>339</v>
      </c>
      <c r="C108" s="7">
        <v>287</v>
      </c>
      <c r="D108" s="36">
        <v>304</v>
      </c>
      <c r="E108" s="49">
        <v>301</v>
      </c>
      <c r="F108" s="34">
        <v>337</v>
      </c>
      <c r="G108" s="10">
        <v>18.938547486033521</v>
      </c>
      <c r="H108" s="21">
        <v>16</v>
      </c>
      <c r="I108" s="21">
        <v>16.912378303198889</v>
      </c>
      <c r="J108" s="21">
        <v>16.717578450430437</v>
      </c>
      <c r="K108" s="10">
        <f t="shared" si="3"/>
        <v>18.699367439795804</v>
      </c>
      <c r="L108" s="91">
        <v>18022</v>
      </c>
    </row>
    <row r="109" spans="1:12" s="8" customFormat="1" ht="14.25" customHeight="1" x14ac:dyDescent="0.2">
      <c r="A109" s="27" t="s">
        <v>76</v>
      </c>
      <c r="B109" s="36">
        <v>173</v>
      </c>
      <c r="C109" s="7">
        <v>150</v>
      </c>
      <c r="D109" s="36">
        <v>142</v>
      </c>
      <c r="E109" s="49">
        <v>191</v>
      </c>
      <c r="F109" s="34">
        <v>172</v>
      </c>
      <c r="G109" s="10">
        <v>14.42628418945964</v>
      </c>
      <c r="H109" s="21">
        <v>12.5</v>
      </c>
      <c r="I109" s="21">
        <v>11.808731808731808</v>
      </c>
      <c r="J109" s="21">
        <v>15.862469894527033</v>
      </c>
      <c r="K109" s="10">
        <f t="shared" si="3"/>
        <v>14.271490209093926</v>
      </c>
      <c r="L109" s="91">
        <v>12052</v>
      </c>
    </row>
    <row r="110" spans="1:12" s="8" customFormat="1" ht="14.25" customHeight="1" x14ac:dyDescent="0.2">
      <c r="A110" s="27" t="s">
        <v>77</v>
      </c>
      <c r="B110" s="36">
        <v>345</v>
      </c>
      <c r="C110" s="7">
        <v>325</v>
      </c>
      <c r="D110" s="36">
        <v>288</v>
      </c>
      <c r="E110" s="49">
        <v>326</v>
      </c>
      <c r="F110" s="34">
        <v>354</v>
      </c>
      <c r="G110" s="10">
        <v>18.733709817549958</v>
      </c>
      <c r="H110" s="21">
        <v>17.600000000000001</v>
      </c>
      <c r="I110" s="21">
        <v>15.600455013271221</v>
      </c>
      <c r="J110" s="21">
        <v>17.642602013204893</v>
      </c>
      <c r="K110" s="10">
        <f t="shared" si="3"/>
        <v>19.142378197155683</v>
      </c>
      <c r="L110" s="91">
        <v>18493</v>
      </c>
    </row>
    <row r="111" spans="1:12" s="8" customFormat="1" ht="14.25" customHeight="1" x14ac:dyDescent="0.2">
      <c r="A111" s="41" t="s">
        <v>78</v>
      </c>
      <c r="B111" s="36">
        <v>99</v>
      </c>
      <c r="C111" s="7">
        <v>94</v>
      </c>
      <c r="D111" s="36">
        <v>102</v>
      </c>
      <c r="E111" s="49">
        <v>102</v>
      </c>
      <c r="F111" s="34">
        <v>104</v>
      </c>
      <c r="G111" s="10">
        <v>14.226181922690042</v>
      </c>
      <c r="H111" s="21">
        <v>13.5</v>
      </c>
      <c r="I111" s="21">
        <v>14.538198403648803</v>
      </c>
      <c r="J111" s="21">
        <v>14.49069470095184</v>
      </c>
      <c r="K111" s="10">
        <f t="shared" si="3"/>
        <v>14.730878186968839</v>
      </c>
      <c r="L111" s="91">
        <v>7060</v>
      </c>
    </row>
    <row r="112" spans="1:12" s="8" customFormat="1" ht="14.25" customHeight="1" x14ac:dyDescent="0.2">
      <c r="A112" s="41" t="s">
        <v>79</v>
      </c>
      <c r="B112" s="36">
        <v>68</v>
      </c>
      <c r="C112" s="7">
        <v>64</v>
      </c>
      <c r="D112" s="36">
        <v>50</v>
      </c>
      <c r="E112" s="49">
        <v>51</v>
      </c>
      <c r="F112" s="34">
        <v>51</v>
      </c>
      <c r="G112" s="10">
        <v>12.57396449704142</v>
      </c>
      <c r="H112" s="21">
        <v>11.8</v>
      </c>
      <c r="I112" s="21">
        <v>9.1608647856357646</v>
      </c>
      <c r="J112" s="21">
        <v>9.3116669709695099</v>
      </c>
      <c r="K112" s="10">
        <f t="shared" si="3"/>
        <v>9.2710416287947659</v>
      </c>
      <c r="L112" s="91">
        <v>5501</v>
      </c>
    </row>
    <row r="113" spans="1:12" s="8" customFormat="1" ht="14.25" customHeight="1" x14ac:dyDescent="0.2">
      <c r="A113" s="27" t="s">
        <v>80</v>
      </c>
      <c r="B113" s="36">
        <v>157</v>
      </c>
      <c r="C113" s="40">
        <v>128</v>
      </c>
      <c r="D113" s="36">
        <v>151</v>
      </c>
      <c r="E113" s="49">
        <v>170</v>
      </c>
      <c r="F113" s="34">
        <v>172</v>
      </c>
      <c r="G113" s="21">
        <v>15.048404102367487</v>
      </c>
      <c r="H113" s="21">
        <v>12.2</v>
      </c>
      <c r="I113" s="21">
        <v>14.4</v>
      </c>
      <c r="J113" s="78">
        <v>16.159695817490494</v>
      </c>
      <c r="K113" s="10">
        <f t="shared" si="3"/>
        <v>16.324981017463934</v>
      </c>
      <c r="L113" s="91">
        <v>10536</v>
      </c>
    </row>
    <row r="114" spans="1:12" s="8" customFormat="1" ht="14.25" customHeight="1" x14ac:dyDescent="0.2">
      <c r="A114" s="27" t="s">
        <v>81</v>
      </c>
      <c r="B114" s="36">
        <v>386</v>
      </c>
      <c r="C114" s="40">
        <v>374</v>
      </c>
      <c r="D114" s="36">
        <v>334</v>
      </c>
      <c r="E114" s="49">
        <v>387</v>
      </c>
      <c r="F114" s="34">
        <v>419</v>
      </c>
      <c r="G114" s="21">
        <v>22.528306291583984</v>
      </c>
      <c r="H114" s="21">
        <v>21.8</v>
      </c>
      <c r="I114" s="21">
        <v>19.399999999999999</v>
      </c>
      <c r="J114" s="78">
        <v>22.377703249681971</v>
      </c>
      <c r="K114" s="10">
        <f t="shared" si="3"/>
        <v>24.162389712242664</v>
      </c>
      <c r="L114" s="91">
        <v>17341</v>
      </c>
    </row>
    <row r="115" spans="1:12" s="8" customFormat="1" ht="14.25" customHeight="1" x14ac:dyDescent="0.2">
      <c r="A115" s="27" t="s">
        <v>82</v>
      </c>
      <c r="B115" s="36">
        <v>1911</v>
      </c>
      <c r="C115" s="40">
        <v>1731</v>
      </c>
      <c r="D115" s="36">
        <v>1831</v>
      </c>
      <c r="E115" s="49">
        <v>1769</v>
      </c>
      <c r="F115" s="34">
        <v>1750</v>
      </c>
      <c r="G115" s="21">
        <v>19.50636942675159</v>
      </c>
      <c r="H115" s="21">
        <v>17.600000000000001</v>
      </c>
      <c r="I115" s="21">
        <v>18.5</v>
      </c>
      <c r="J115" s="78">
        <v>17.803945249597422</v>
      </c>
      <c r="K115" s="10">
        <f t="shared" si="3"/>
        <v>17.531381172298413</v>
      </c>
      <c r="L115" s="91">
        <v>99821</v>
      </c>
    </row>
    <row r="116" spans="1:12" s="8" customFormat="1" ht="14.25" customHeight="1" x14ac:dyDescent="0.2">
      <c r="A116" s="27" t="s">
        <v>83</v>
      </c>
      <c r="B116" s="36">
        <v>463</v>
      </c>
      <c r="C116" s="40">
        <v>424</v>
      </c>
      <c r="D116" s="36">
        <v>428</v>
      </c>
      <c r="E116" s="49">
        <v>427</v>
      </c>
      <c r="F116" s="34">
        <v>464</v>
      </c>
      <c r="G116" s="21">
        <v>15.689596746865469</v>
      </c>
      <c r="H116" s="21">
        <v>14.3</v>
      </c>
      <c r="I116" s="21">
        <v>14.4</v>
      </c>
      <c r="J116" s="78">
        <v>14.370814121764884</v>
      </c>
      <c r="K116" s="10">
        <f t="shared" si="3"/>
        <v>15.584066635319408</v>
      </c>
      <c r="L116" s="91">
        <v>29774</v>
      </c>
    </row>
    <row r="117" spans="1:12" s="8" customFormat="1" ht="14.25" customHeight="1" x14ac:dyDescent="0.2">
      <c r="A117" s="24" t="s">
        <v>98</v>
      </c>
      <c r="B117" s="29">
        <v>89</v>
      </c>
      <c r="C117" s="40">
        <v>66</v>
      </c>
      <c r="D117" s="36">
        <v>79</v>
      </c>
      <c r="E117" s="49">
        <v>63</v>
      </c>
      <c r="F117" s="34">
        <v>89</v>
      </c>
      <c r="G117" s="21">
        <v>16.079494128274618</v>
      </c>
      <c r="H117" s="21">
        <v>11.9</v>
      </c>
      <c r="I117" s="21">
        <v>14.2</v>
      </c>
      <c r="J117" s="78">
        <v>11.343176089305006</v>
      </c>
      <c r="K117" s="10">
        <f t="shared" si="3"/>
        <v>15.995686556434221</v>
      </c>
      <c r="L117" s="91">
        <v>5564</v>
      </c>
    </row>
    <row r="118" spans="1:12" ht="14.45" customHeight="1" x14ac:dyDescent="0.2">
      <c r="A118" s="97" t="s">
        <v>99</v>
      </c>
      <c r="B118" s="97"/>
      <c r="C118" s="97"/>
      <c r="D118" s="97"/>
      <c r="E118" s="97"/>
      <c r="F118" s="97"/>
      <c r="G118" s="97"/>
      <c r="H118" s="97"/>
      <c r="I118" s="97"/>
      <c r="J118" s="97"/>
      <c r="K118" s="97"/>
    </row>
    <row r="119" spans="1:12" ht="14.45" customHeight="1" x14ac:dyDescent="0.2">
      <c r="A119" s="97" t="s">
        <v>105</v>
      </c>
      <c r="B119" s="97"/>
      <c r="C119" s="97"/>
      <c r="D119" s="97"/>
      <c r="E119" s="97"/>
      <c r="F119" s="97"/>
      <c r="G119" s="97"/>
      <c r="H119" s="97"/>
      <c r="I119" s="97"/>
      <c r="J119" s="97"/>
      <c r="K119" s="97"/>
    </row>
    <row r="120" spans="1:12" s="8" customFormat="1" ht="14.45" customHeight="1" x14ac:dyDescent="0.2">
      <c r="A120" s="64"/>
      <c r="B120" s="64"/>
      <c r="C120" s="64"/>
      <c r="D120" s="64"/>
      <c r="E120" s="64"/>
      <c r="F120" s="64"/>
      <c r="G120" s="64"/>
      <c r="H120" s="64"/>
      <c r="I120" s="64"/>
      <c r="J120" s="64"/>
      <c r="K120" s="64"/>
      <c r="L120" s="91"/>
    </row>
    <row r="121" spans="1:12" s="8" customFormat="1" ht="27.95" customHeight="1" x14ac:dyDescent="0.2">
      <c r="A121" s="98" t="s">
        <v>101</v>
      </c>
      <c r="B121" s="100" t="s">
        <v>0</v>
      </c>
      <c r="C121" s="101"/>
      <c r="D121" s="101"/>
      <c r="E121" s="101"/>
      <c r="F121" s="101"/>
      <c r="G121" s="101"/>
      <c r="H121" s="101"/>
      <c r="I121" s="101"/>
      <c r="J121" s="101"/>
      <c r="K121" s="102"/>
      <c r="L121" s="91"/>
    </row>
    <row r="122" spans="1:12" s="8" customFormat="1" ht="27.95" customHeight="1" x14ac:dyDescent="0.2">
      <c r="A122" s="99"/>
      <c r="B122" s="100" t="s">
        <v>1</v>
      </c>
      <c r="C122" s="100"/>
      <c r="D122" s="100"/>
      <c r="E122" s="100"/>
      <c r="F122" s="100"/>
      <c r="G122" s="100" t="s">
        <v>2</v>
      </c>
      <c r="H122" s="100"/>
      <c r="I122" s="100"/>
      <c r="J122" s="100"/>
      <c r="K122" s="103"/>
      <c r="L122" s="91"/>
    </row>
    <row r="123" spans="1:12" s="8" customFormat="1" ht="27.95" customHeight="1" x14ac:dyDescent="0.2">
      <c r="A123" s="99"/>
      <c r="B123" s="94">
        <v>2015</v>
      </c>
      <c r="C123" s="94">
        <v>2016</v>
      </c>
      <c r="D123" s="94">
        <v>2017</v>
      </c>
      <c r="E123" s="94">
        <v>2018</v>
      </c>
      <c r="F123" s="94">
        <v>2019</v>
      </c>
      <c r="G123" s="94">
        <v>2015</v>
      </c>
      <c r="H123" s="94">
        <v>2016</v>
      </c>
      <c r="I123" s="94">
        <v>2017</v>
      </c>
      <c r="J123" s="94">
        <v>2018</v>
      </c>
      <c r="K123" s="95">
        <v>2019</v>
      </c>
      <c r="L123" s="91"/>
    </row>
    <row r="124" spans="1:12" s="8" customFormat="1" ht="14.45" customHeight="1" x14ac:dyDescent="0.2">
      <c r="A124" s="52"/>
      <c r="B124" s="28"/>
      <c r="C124" s="51"/>
      <c r="D124" s="28"/>
      <c r="E124" s="55"/>
      <c r="F124" s="57"/>
      <c r="G124" s="65"/>
      <c r="H124" s="66"/>
      <c r="I124" s="67"/>
      <c r="J124" s="67"/>
      <c r="K124" s="68"/>
      <c r="L124" s="91"/>
    </row>
    <row r="125" spans="1:12" s="8" customFormat="1" ht="14.65" customHeight="1" x14ac:dyDescent="0.2">
      <c r="A125" s="69" t="s">
        <v>84</v>
      </c>
      <c r="B125" s="9">
        <v>732</v>
      </c>
      <c r="C125" s="18">
        <v>589</v>
      </c>
      <c r="D125" s="9">
        <v>708</v>
      </c>
      <c r="E125" s="53">
        <v>759</v>
      </c>
      <c r="F125" s="89">
        <v>716</v>
      </c>
      <c r="G125" s="21">
        <v>17.266187050359711</v>
      </c>
      <c r="H125" s="21">
        <v>13.6</v>
      </c>
      <c r="I125" s="21">
        <v>16</v>
      </c>
      <c r="J125" s="78">
        <v>16.778671854275359</v>
      </c>
      <c r="K125" s="10">
        <f>F125/L125*1000</f>
        <v>15.475392828581926</v>
      </c>
      <c r="L125" s="91">
        <v>46267</v>
      </c>
    </row>
    <row r="126" spans="1:12" s="8" customFormat="1" ht="14.65" customHeight="1" x14ac:dyDescent="0.2">
      <c r="A126" s="63"/>
      <c r="B126" s="12"/>
      <c r="C126" s="7"/>
      <c r="D126" s="12"/>
      <c r="E126" s="54"/>
      <c r="F126" s="12"/>
      <c r="G126" s="21"/>
      <c r="H126" s="21"/>
      <c r="I126" s="21"/>
      <c r="K126" s="10"/>
      <c r="L126" s="91"/>
    </row>
    <row r="127" spans="1:12" s="8" customFormat="1" ht="14.65" customHeight="1" x14ac:dyDescent="0.2">
      <c r="A127" s="63" t="s">
        <v>85</v>
      </c>
      <c r="B127" s="9">
        <f>SUM(B129:B130)</f>
        <v>194</v>
      </c>
      <c r="C127" s="9">
        <f t="shared" ref="C127:F127" si="4">SUM(C129:C130)</f>
        <v>169</v>
      </c>
      <c r="D127" s="9">
        <f t="shared" si="4"/>
        <v>255</v>
      </c>
      <c r="E127" s="9">
        <f t="shared" si="4"/>
        <v>268</v>
      </c>
      <c r="F127" s="9">
        <f t="shared" si="4"/>
        <v>198</v>
      </c>
      <c r="G127" s="21">
        <v>16.433714527742485</v>
      </c>
      <c r="H127" s="21">
        <v>14</v>
      </c>
      <c r="I127" s="21">
        <v>20.8</v>
      </c>
      <c r="J127" s="78">
        <v>21.392081736909322</v>
      </c>
      <c r="K127" s="10">
        <f t="shared" ref="K127:K142" si="5">F127/L127*1000</f>
        <v>15.501448367650513</v>
      </c>
      <c r="L127" s="91">
        <f>SUM(L129:L130)</f>
        <v>12773</v>
      </c>
    </row>
    <row r="128" spans="1:12" s="8" customFormat="1" ht="14.65" customHeight="1" x14ac:dyDescent="0.2">
      <c r="A128" s="63"/>
      <c r="B128" s="12"/>
      <c r="C128" s="7"/>
      <c r="D128" s="12"/>
      <c r="E128" s="54"/>
      <c r="F128" s="12"/>
      <c r="G128" s="21"/>
      <c r="H128" s="21"/>
      <c r="I128" s="21"/>
      <c r="K128" s="10"/>
      <c r="L128" s="91"/>
    </row>
    <row r="129" spans="1:12" s="8" customFormat="1" ht="14.65" customHeight="1" x14ac:dyDescent="0.2">
      <c r="A129" s="26" t="s">
        <v>86</v>
      </c>
      <c r="B129" s="12">
        <v>155</v>
      </c>
      <c r="C129" s="34">
        <v>143</v>
      </c>
      <c r="D129" s="36">
        <v>208</v>
      </c>
      <c r="E129" s="49">
        <v>207</v>
      </c>
      <c r="F129" s="35">
        <v>158</v>
      </c>
      <c r="G129" s="21">
        <v>17.134645147026312</v>
      </c>
      <c r="H129" s="21">
        <v>15.5</v>
      </c>
      <c r="I129" s="21">
        <v>22.1</v>
      </c>
      <c r="J129" s="78">
        <v>21.549031855090568</v>
      </c>
      <c r="K129" s="10">
        <f t="shared" si="5"/>
        <v>16.122448979591837</v>
      </c>
      <c r="L129" s="91">
        <v>9800</v>
      </c>
    </row>
    <row r="130" spans="1:12" s="8" customFormat="1" ht="14.65" customHeight="1" x14ac:dyDescent="0.2">
      <c r="A130" s="26" t="s">
        <v>87</v>
      </c>
      <c r="B130" s="12">
        <v>39</v>
      </c>
      <c r="C130" s="34">
        <v>26</v>
      </c>
      <c r="D130" s="36">
        <v>47</v>
      </c>
      <c r="E130" s="49">
        <v>61</v>
      </c>
      <c r="F130" s="35">
        <v>40</v>
      </c>
      <c r="G130" s="21">
        <v>14.135556361000361</v>
      </c>
      <c r="H130" s="21">
        <v>9.1999999999999993</v>
      </c>
      <c r="I130" s="21">
        <v>16.399999999999999</v>
      </c>
      <c r="J130" s="78">
        <v>20.876112251882272</v>
      </c>
      <c r="K130" s="10">
        <f t="shared" si="5"/>
        <v>13.454423141607803</v>
      </c>
      <c r="L130" s="91">
        <v>2973</v>
      </c>
    </row>
    <row r="131" spans="1:12" s="8" customFormat="1" ht="14.65" customHeight="1" x14ac:dyDescent="0.2">
      <c r="A131" s="63"/>
      <c r="B131" s="12"/>
      <c r="C131" s="12"/>
      <c r="D131" s="12"/>
      <c r="E131" s="54"/>
      <c r="F131" s="12"/>
      <c r="G131" s="21"/>
      <c r="H131" s="21"/>
      <c r="I131" s="21"/>
      <c r="J131" s="78"/>
      <c r="K131" s="10"/>
      <c r="L131" s="91"/>
    </row>
    <row r="132" spans="1:12" s="8" customFormat="1" ht="14.65" customHeight="1" x14ac:dyDescent="0.2">
      <c r="A132" s="63" t="s">
        <v>88</v>
      </c>
      <c r="B132" s="9">
        <f>SUM(B134:B142)</f>
        <v>6143</v>
      </c>
      <c r="C132" s="9">
        <f>SUM(C134:C142)</f>
        <v>6768</v>
      </c>
      <c r="D132" s="9">
        <f>SUM(D134:D142)</f>
        <v>7173</v>
      </c>
      <c r="E132" s="9">
        <f>SUM(E134:E142)</f>
        <v>7946</v>
      </c>
      <c r="F132" s="9">
        <f>SUM(F134:F142)</f>
        <v>7101</v>
      </c>
      <c r="G132" s="21">
        <v>31.028229981664907</v>
      </c>
      <c r="H132" s="21">
        <v>33.299999999999997</v>
      </c>
      <c r="I132" s="21">
        <v>34.4</v>
      </c>
      <c r="J132" s="78">
        <v>37.155148227812589</v>
      </c>
      <c r="K132" s="10">
        <f t="shared" si="5"/>
        <v>32.380005654303197</v>
      </c>
      <c r="L132" s="91">
        <f>SUM(L134:L142)</f>
        <v>219302</v>
      </c>
    </row>
    <row r="133" spans="1:12" s="8" customFormat="1" ht="14.65" customHeight="1" x14ac:dyDescent="0.2">
      <c r="A133" s="63"/>
      <c r="B133" s="12"/>
      <c r="C133" s="7"/>
      <c r="D133" s="12"/>
      <c r="E133" s="54"/>
      <c r="F133" s="12"/>
      <c r="G133" s="21"/>
      <c r="H133" s="21"/>
      <c r="I133" s="21"/>
      <c r="J133" s="78"/>
      <c r="K133" s="10"/>
      <c r="L133" s="91"/>
    </row>
    <row r="134" spans="1:12" s="8" customFormat="1" ht="14.65" customHeight="1" x14ac:dyDescent="0.2">
      <c r="A134" s="26" t="s">
        <v>89</v>
      </c>
      <c r="B134" s="30">
        <v>1146</v>
      </c>
      <c r="C134" s="32">
        <v>1205</v>
      </c>
      <c r="D134" s="35">
        <v>1303</v>
      </c>
      <c r="E134" s="43">
        <v>1341</v>
      </c>
      <c r="F134" s="34">
        <v>1204</v>
      </c>
      <c r="G134" s="21">
        <v>37.644121801399336</v>
      </c>
      <c r="H134" s="21">
        <v>38.5</v>
      </c>
      <c r="I134" s="21">
        <v>40.5</v>
      </c>
      <c r="J134" s="78">
        <v>40.547895500725687</v>
      </c>
      <c r="K134" s="10">
        <f t="shared" si="5"/>
        <v>35.421140890235655</v>
      </c>
      <c r="L134" s="91">
        <v>33991</v>
      </c>
    </row>
    <row r="135" spans="1:12" s="8" customFormat="1" ht="14.65" customHeight="1" x14ac:dyDescent="0.2">
      <c r="A135" s="26" t="s">
        <v>90</v>
      </c>
      <c r="B135" s="30">
        <v>600</v>
      </c>
      <c r="C135" s="31">
        <v>694</v>
      </c>
      <c r="D135" s="36">
        <v>689</v>
      </c>
      <c r="E135" s="49">
        <v>736</v>
      </c>
      <c r="F135" s="34">
        <v>717</v>
      </c>
      <c r="G135" s="21">
        <v>30.807147258163894</v>
      </c>
      <c r="H135" s="21">
        <v>34.6</v>
      </c>
      <c r="I135" s="21">
        <v>33.4</v>
      </c>
      <c r="J135" s="78">
        <v>34.692434598161682</v>
      </c>
      <c r="K135" s="10">
        <f t="shared" si="5"/>
        <v>32.850728488958126</v>
      </c>
      <c r="L135" s="91">
        <v>21826</v>
      </c>
    </row>
    <row r="136" spans="1:12" s="8" customFormat="1" ht="14.65" customHeight="1" x14ac:dyDescent="0.2">
      <c r="A136" s="26" t="s">
        <v>91</v>
      </c>
      <c r="B136" s="30">
        <v>1339</v>
      </c>
      <c r="C136" s="31">
        <v>1349</v>
      </c>
      <c r="D136" s="36">
        <v>1556</v>
      </c>
      <c r="E136" s="49">
        <v>1623</v>
      </c>
      <c r="F136" s="34">
        <v>1572</v>
      </c>
      <c r="G136" s="21">
        <v>31.899940440738536</v>
      </c>
      <c r="H136" s="21">
        <v>31.6</v>
      </c>
      <c r="I136" s="21">
        <v>35.799999999999997</v>
      </c>
      <c r="J136" s="78">
        <v>36.864580020896746</v>
      </c>
      <c r="K136" s="10">
        <f t="shared" si="5"/>
        <v>35.237155922173407</v>
      </c>
      <c r="L136" s="91">
        <v>44612</v>
      </c>
    </row>
    <row r="137" spans="1:12" s="8" customFormat="1" ht="14.65" customHeight="1" x14ac:dyDescent="0.2">
      <c r="A137" s="26" t="s">
        <v>92</v>
      </c>
      <c r="B137" s="30">
        <v>699</v>
      </c>
      <c r="C137" s="31">
        <v>759</v>
      </c>
      <c r="D137" s="29">
        <v>873</v>
      </c>
      <c r="E137" s="38">
        <v>850</v>
      </c>
      <c r="F137" s="34">
        <v>822</v>
      </c>
      <c r="G137" s="21">
        <v>39.236598372158298</v>
      </c>
      <c r="H137" s="21">
        <v>41.4</v>
      </c>
      <c r="I137" s="21">
        <v>46.3</v>
      </c>
      <c r="J137" s="78">
        <v>43.751286802553018</v>
      </c>
      <c r="K137" s="10">
        <f t="shared" si="5"/>
        <v>41.118503326496921</v>
      </c>
      <c r="L137" s="91">
        <v>19991</v>
      </c>
    </row>
    <row r="138" spans="1:12" s="8" customFormat="1" ht="14.65" customHeight="1" x14ac:dyDescent="0.2">
      <c r="A138" s="26" t="s">
        <v>93</v>
      </c>
      <c r="B138" s="30">
        <v>538</v>
      </c>
      <c r="C138" s="31">
        <v>528</v>
      </c>
      <c r="D138" s="29">
        <v>538</v>
      </c>
      <c r="E138" s="38">
        <v>580</v>
      </c>
      <c r="F138" s="34">
        <v>569</v>
      </c>
      <c r="G138" s="21">
        <v>32.564614732764362</v>
      </c>
      <c r="H138" s="21">
        <v>31.1</v>
      </c>
      <c r="I138" s="21">
        <v>30.9</v>
      </c>
      <c r="J138" s="78">
        <v>32.407666089288711</v>
      </c>
      <c r="K138" s="10">
        <f t="shared" si="5"/>
        <v>30.95082680591819</v>
      </c>
      <c r="L138" s="91">
        <v>18384</v>
      </c>
    </row>
    <row r="139" spans="1:12" s="8" customFormat="1" ht="14.65" customHeight="1" x14ac:dyDescent="0.2">
      <c r="A139" s="26" t="s">
        <v>94</v>
      </c>
      <c r="B139" s="30">
        <v>601</v>
      </c>
      <c r="C139" s="31">
        <v>788</v>
      </c>
      <c r="D139" s="29">
        <v>722</v>
      </c>
      <c r="E139" s="38">
        <v>1078</v>
      </c>
      <c r="F139" s="34">
        <v>784</v>
      </c>
      <c r="G139" s="21">
        <v>26.680280564680814</v>
      </c>
      <c r="H139" s="21">
        <v>33.9</v>
      </c>
      <c r="I139" s="21">
        <v>30.2</v>
      </c>
      <c r="J139" s="78">
        <v>43.730477465417223</v>
      </c>
      <c r="K139" s="10">
        <f t="shared" si="5"/>
        <v>30.862496555524938</v>
      </c>
      <c r="L139" s="91">
        <v>25403</v>
      </c>
    </row>
    <row r="140" spans="1:12" s="8" customFormat="1" ht="14.65" customHeight="1" x14ac:dyDescent="0.2">
      <c r="A140" s="26" t="s">
        <v>95</v>
      </c>
      <c r="B140" s="30">
        <v>375</v>
      </c>
      <c r="C140" s="31">
        <v>484</v>
      </c>
      <c r="D140" s="29">
        <v>481</v>
      </c>
      <c r="E140" s="38">
        <v>531</v>
      </c>
      <c r="F140" s="34">
        <v>451</v>
      </c>
      <c r="G140" s="21">
        <v>18.843274207326264</v>
      </c>
      <c r="H140" s="21">
        <v>23.7</v>
      </c>
      <c r="I140" s="21">
        <v>22.9</v>
      </c>
      <c r="J140" s="78">
        <v>24.581057309508378</v>
      </c>
      <c r="K140" s="10">
        <f t="shared" si="5"/>
        <v>20.31440025224089</v>
      </c>
      <c r="L140" s="91">
        <v>22201</v>
      </c>
    </row>
    <row r="141" spans="1:12" s="8" customFormat="1" ht="14.65" customHeight="1" x14ac:dyDescent="0.2">
      <c r="A141" s="39" t="s">
        <v>96</v>
      </c>
      <c r="B141" s="30">
        <v>592</v>
      </c>
      <c r="C141" s="31">
        <v>657</v>
      </c>
      <c r="D141" s="29">
        <v>717</v>
      </c>
      <c r="E141" s="38">
        <v>848</v>
      </c>
      <c r="F141" s="34">
        <v>635</v>
      </c>
      <c r="G141" s="21">
        <v>26.730482683884951</v>
      </c>
      <c r="H141" s="21">
        <v>28.8</v>
      </c>
      <c r="I141" s="21">
        <v>30.6</v>
      </c>
      <c r="J141" s="78">
        <v>35.113871635610764</v>
      </c>
      <c r="K141" s="10">
        <f t="shared" si="5"/>
        <v>25.549207371046911</v>
      </c>
      <c r="L141" s="91">
        <v>24854</v>
      </c>
    </row>
    <row r="142" spans="1:12" s="8" customFormat="1" ht="14.65" customHeight="1" x14ac:dyDescent="0.2">
      <c r="A142" s="39" t="s">
        <v>97</v>
      </c>
      <c r="B142" s="30">
        <v>253</v>
      </c>
      <c r="C142" s="31">
        <v>304</v>
      </c>
      <c r="D142" s="29">
        <v>294</v>
      </c>
      <c r="E142" s="38">
        <v>359</v>
      </c>
      <c r="F142" s="34">
        <v>347</v>
      </c>
      <c r="G142" s="21">
        <v>35.251497840323253</v>
      </c>
      <c r="H142" s="21">
        <v>41.2</v>
      </c>
      <c r="I142" s="21">
        <v>38.700000000000003</v>
      </c>
      <c r="J142" s="78">
        <v>45.913799718634095</v>
      </c>
      <c r="K142" s="10">
        <f t="shared" si="5"/>
        <v>43.159203980099498</v>
      </c>
      <c r="L142" s="91">
        <v>8040</v>
      </c>
    </row>
    <row r="143" spans="1:12" s="8" customFormat="1" ht="13.5" customHeight="1" x14ac:dyDescent="0.2">
      <c r="A143" s="70" t="s">
        <v>3</v>
      </c>
      <c r="B143" s="13"/>
      <c r="C143" s="13"/>
      <c r="D143" s="13"/>
      <c r="E143" s="56"/>
      <c r="F143" s="13"/>
      <c r="G143" s="14"/>
      <c r="H143" s="25"/>
      <c r="I143" s="25"/>
      <c r="J143" s="25"/>
      <c r="K143" s="58"/>
      <c r="L143" s="91"/>
    </row>
    <row r="144" spans="1:12" ht="9.75" customHeight="1" x14ac:dyDescent="0.2">
      <c r="A144" s="71"/>
      <c r="B144" s="72"/>
      <c r="C144" s="72"/>
      <c r="D144" s="72"/>
      <c r="E144" s="72"/>
      <c r="F144" s="72"/>
    </row>
    <row r="145" spans="1:12" x14ac:dyDescent="0.2">
      <c r="A145" s="73" t="s">
        <v>103</v>
      </c>
      <c r="B145" s="71"/>
      <c r="C145" s="71"/>
      <c r="D145" s="71"/>
      <c r="E145" s="71"/>
      <c r="F145" s="71"/>
    </row>
    <row r="146" spans="1:12" x14ac:dyDescent="0.2">
      <c r="A146" s="74" t="s">
        <v>5</v>
      </c>
      <c r="B146" s="71"/>
      <c r="C146" s="71"/>
      <c r="D146" s="2"/>
      <c r="E146" s="2"/>
      <c r="F146" s="2"/>
      <c r="G146" s="2"/>
      <c r="H146" s="2"/>
      <c r="I146" s="2"/>
      <c r="J146" s="2"/>
      <c r="K146" s="2"/>
    </row>
    <row r="147" spans="1:12" x14ac:dyDescent="0.2">
      <c r="A147" s="79" t="s">
        <v>100</v>
      </c>
      <c r="B147" s="71"/>
      <c r="C147" s="71"/>
      <c r="D147" s="2"/>
      <c r="E147" s="2"/>
      <c r="F147" s="2"/>
      <c r="G147" s="2"/>
      <c r="H147" s="2"/>
      <c r="I147" s="2"/>
      <c r="J147" s="2"/>
      <c r="K147" s="2"/>
    </row>
    <row r="148" spans="1:12" x14ac:dyDescent="0.2">
      <c r="A148" s="80" t="s">
        <v>104</v>
      </c>
      <c r="B148" s="71"/>
      <c r="C148" s="71"/>
      <c r="D148" s="2"/>
      <c r="E148" s="2"/>
      <c r="F148" s="2"/>
      <c r="G148" s="2"/>
      <c r="H148" s="2"/>
      <c r="I148" s="2"/>
      <c r="J148" s="2"/>
      <c r="K148" s="2"/>
    </row>
    <row r="149" spans="1:12" ht="12.75" customHeight="1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</row>
    <row r="150" spans="1:12" s="3" customFormat="1" x14ac:dyDescent="0.2">
      <c r="G150" s="4"/>
      <c r="H150" s="1"/>
      <c r="L150" s="93"/>
    </row>
    <row r="151" spans="1:12" x14ac:dyDescent="0.2">
      <c r="G151" s="4"/>
      <c r="H151" s="1"/>
    </row>
    <row r="152" spans="1:12" x14ac:dyDescent="0.2">
      <c r="G152" s="2"/>
      <c r="H152" s="2"/>
      <c r="I152" s="2"/>
      <c r="J152" s="2"/>
      <c r="K152" s="2"/>
    </row>
    <row r="153" spans="1:12" x14ac:dyDescent="0.2">
      <c r="G153" s="2"/>
      <c r="H153" s="2"/>
      <c r="I153" s="2"/>
      <c r="J153" s="2"/>
      <c r="K153" s="2"/>
    </row>
  </sheetData>
  <mergeCells count="18">
    <mergeCell ref="A118:K118"/>
    <mergeCell ref="A119:K119"/>
    <mergeCell ref="A121:A123"/>
    <mergeCell ref="B121:K121"/>
    <mergeCell ref="B122:F122"/>
    <mergeCell ref="G122:K122"/>
    <mergeCell ref="A60:K60"/>
    <mergeCell ref="A61:K61"/>
    <mergeCell ref="A63:A65"/>
    <mergeCell ref="B63:K63"/>
    <mergeCell ref="B64:F64"/>
    <mergeCell ref="G64:K64"/>
    <mergeCell ref="A1:K1"/>
    <mergeCell ref="A2:K2"/>
    <mergeCell ref="A4:A6"/>
    <mergeCell ref="B4:K4"/>
    <mergeCell ref="B5:F5"/>
    <mergeCell ref="G5:K5"/>
  </mergeCells>
  <printOptions horizontalCentered="1"/>
  <pageMargins left="0.74803149606299213" right="0.74803149606299213" top="0.98425196850393704" bottom="0.98425196850393704" header="0" footer="0"/>
  <pageSetup scale="79" orientation="portrait" r:id="rId1"/>
  <headerFooter alignWithMargins="0"/>
  <rowBreaks count="2" manualBreakCount="2">
    <brk id="59" max="16383" man="1"/>
    <brk id="11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2</vt:lpstr>
      <vt:lpstr>'Cuadro 2'!Área_de_impresión</vt:lpstr>
    </vt:vector>
  </TitlesOfParts>
  <Company>cgr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andruiz</dc:creator>
  <cp:lastModifiedBy>JOSE L. RODRIGUEZ</cp:lastModifiedBy>
  <cp:lastPrinted>2020-10-19T18:05:17Z</cp:lastPrinted>
  <dcterms:created xsi:type="dcterms:W3CDTF">2013-08-08T22:04:56Z</dcterms:created>
  <dcterms:modified xsi:type="dcterms:W3CDTF">2021-01-19T21:39:02Z</dcterms:modified>
</cp:coreProperties>
</file>